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0890" activeTab="0"/>
  </bookViews>
  <sheets>
    <sheet name="全国年代別シングル" sheetId="1" r:id="rId1"/>
  </sheets>
  <definedNames>
    <definedName name="_xlnm.Print_Area" localSheetId="0">'全国年代別シングル'!$B$2:$AG$38</definedName>
  </definedNames>
  <calcPr fullCalcOnLoad="1"/>
</workbook>
</file>

<file path=xl/sharedStrings.xml><?xml version="1.0" encoding="utf-8"?>
<sst xmlns="http://schemas.openxmlformats.org/spreadsheetml/2006/main" count="160" uniqueCount="93">
  <si>
    <t>大会名</t>
  </si>
  <si>
    <t>会場</t>
  </si>
  <si>
    <t>日にち</t>
  </si>
  <si>
    <t>曜日</t>
  </si>
  <si>
    <t>申込者情報</t>
  </si>
  <si>
    <t>クラブ名</t>
  </si>
  <si>
    <t>ﾒｰﾙｱﾄﾞﾚｽ</t>
  </si>
  <si>
    <t>氏名</t>
  </si>
  <si>
    <t>TEL</t>
  </si>
  <si>
    <t>性別</t>
  </si>
  <si>
    <t>チーム名</t>
  </si>
  <si>
    <t>選手氏名</t>
  </si>
  <si>
    <t>加盟の有無</t>
  </si>
  <si>
    <t>参加費</t>
  </si>
  <si>
    <t>備考</t>
  </si>
  <si>
    <t>出場部門</t>
  </si>
  <si>
    <t>女性</t>
  </si>
  <si>
    <t>選択してください</t>
  </si>
  <si>
    <t>男性</t>
  </si>
  <si>
    <t>１部</t>
  </si>
  <si>
    <t>加盟 一般</t>
  </si>
  <si>
    <t>２部</t>
  </si>
  <si>
    <t>３部</t>
  </si>
  <si>
    <t>監督</t>
  </si>
  <si>
    <t>４部</t>
  </si>
  <si>
    <t>目的</t>
  </si>
  <si>
    <t>送迎</t>
  </si>
  <si>
    <t>その他</t>
  </si>
  <si>
    <t>参加費合計</t>
  </si>
  <si>
    <t>他にやむなく（観覧席を含め）入場が必要な方は記入ください。（観覧・応援のみ、無記入は入場不可）</t>
  </si>
  <si>
    <t>目的（▼から選択）</t>
  </si>
  <si>
    <t>目的（その他）</t>
  </si>
  <si>
    <t>注意事項</t>
  </si>
  <si>
    <r>
      <t>※黄色の空白部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に必要事項を記入してください。</t>
    </r>
  </si>
  <si>
    <r>
      <t>※性別など、「選択してください」の部分（水色部</t>
    </r>
    <r>
      <rPr>
        <sz val="11"/>
        <color indexed="15"/>
        <rFont val="ＭＳ Ｐゴシック"/>
        <family val="3"/>
      </rPr>
      <t>■</t>
    </r>
    <r>
      <rPr>
        <sz val="11"/>
        <rFont val="ＭＳ Ｐゴシック"/>
        <family val="3"/>
      </rPr>
      <t>）は、クリックして▼ボタンから選んでください。</t>
    </r>
  </si>
  <si>
    <t>※組合せの参考とします。同じ部門の参加の場合は強い順に記入してください。</t>
  </si>
  <si>
    <t>申込日</t>
  </si>
  <si>
    <t>担当</t>
  </si>
  <si>
    <t>入力日</t>
  </si>
  <si>
    <t>受付メール送信日</t>
  </si>
  <si>
    <t>関係者</t>
  </si>
  <si>
    <t>通番</t>
  </si>
  <si>
    <t>受付日</t>
  </si>
  <si>
    <t>チーム名</t>
  </si>
  <si>
    <t>申込者</t>
  </si>
  <si>
    <t>加盟　一般　</t>
  </si>
  <si>
    <t>未・入</t>
  </si>
  <si>
    <t>入金日</t>
  </si>
  <si>
    <t>現金</t>
  </si>
  <si>
    <t>振替</t>
  </si>
  <si>
    <t>電話番号</t>
  </si>
  <si>
    <t>/</t>
  </si>
  <si>
    <t>５部</t>
  </si>
  <si>
    <t>選択してください</t>
  </si>
  <si>
    <t>　</t>
  </si>
  <si>
    <t>※氏名はフルネームで記入してください。</t>
  </si>
  <si>
    <t>受付NO</t>
  </si>
  <si>
    <t>クラブ名</t>
  </si>
  <si>
    <t>氏　　名</t>
  </si>
  <si>
    <r>
      <t>※性別など、</t>
    </r>
    <r>
      <rPr>
        <sz val="11"/>
        <color indexed="27"/>
        <rFont val="ＭＳ Ｐゴシック"/>
        <family val="3"/>
      </rPr>
      <t>■</t>
    </r>
    <r>
      <rPr>
        <sz val="11"/>
        <rFont val="ＭＳ Ｐゴシック"/>
        <family val="3"/>
      </rPr>
      <t>部はクリックして右に出る▼ボタンから項目を選択してください</t>
    </r>
  </si>
  <si>
    <t>未</t>
  </si>
  <si>
    <t>未</t>
  </si>
  <si>
    <t>年齢</t>
  </si>
  <si>
    <r>
      <t>※この予選会に非加盟員は出場できません。必ず</t>
    </r>
    <r>
      <rPr>
        <b/>
        <sz val="11"/>
        <rFont val="ＭＳ Ｐゴシック"/>
        <family val="3"/>
      </rPr>
      <t>加盟登録手続きを済ませてから申込してください。</t>
    </r>
  </si>
  <si>
    <t>※全国卓球選手権競技規定に変更があった場合ホームページに掲載します。</t>
  </si>
  <si>
    <r>
      <t>※</t>
    </r>
    <r>
      <rPr>
        <b/>
        <sz val="11"/>
        <rFont val="ＭＳ Ｐゴシック"/>
        <family val="3"/>
      </rPr>
      <t>最終締切以降のメンバー変更は認められません。本戦辞退はできません</t>
    </r>
  </si>
  <si>
    <t>※生年月日は西暦で、年齢は2023年4月1日での満年齢を記入してください。</t>
  </si>
  <si>
    <t>生年月日</t>
  </si>
  <si>
    <t>日</t>
  </si>
  <si>
    <t>.</t>
  </si>
  <si>
    <t>年代</t>
  </si>
  <si>
    <t>年代巾</t>
  </si>
  <si>
    <t>※申込む年代巾を間違えると失格になります。充分に確認してください。</t>
  </si>
  <si>
    <t>第58回全国卓球選手権大会（年代別個人戦男子60L～O85・女子）
愛知県予選会</t>
  </si>
  <si>
    <t>北SC</t>
  </si>
  <si>
    <t>&lt;連絡事項&gt;</t>
  </si>
  <si>
    <t>受付番号</t>
  </si>
  <si>
    <t>30L</t>
  </si>
  <si>
    <t>30H</t>
  </si>
  <si>
    <t>40L</t>
  </si>
  <si>
    <t>40H</t>
  </si>
  <si>
    <t>50L</t>
  </si>
  <si>
    <t>50H</t>
  </si>
  <si>
    <t>60L</t>
  </si>
  <si>
    <t>60H</t>
  </si>
  <si>
    <t>70L</t>
  </si>
  <si>
    <t>70H</t>
  </si>
  <si>
    <t>80L</t>
  </si>
  <si>
    <t>O85</t>
  </si>
  <si>
    <t>※年齢は</t>
  </si>
  <si>
    <t>での満年齢になっているか確認してください。</t>
  </si>
  <si>
    <t>生年月日（例：2000/1/1）</t>
  </si>
  <si>
    <r>
      <t>※生年月日は</t>
    </r>
    <r>
      <rPr>
        <b/>
        <sz val="11"/>
        <rFont val="ＭＳ Ｐゴシック"/>
        <family val="3"/>
      </rPr>
      <t xml:space="preserve"> /</t>
    </r>
    <r>
      <rPr>
        <sz val="11"/>
        <rFont val="ＭＳ Ｐゴシック"/>
        <family val="3"/>
      </rPr>
      <t xml:space="preserve"> で年月日を区切ってください。（</t>
    </r>
    <r>
      <rPr>
        <b/>
        <sz val="11"/>
        <rFont val="ＭＳ Ｐゴシック"/>
        <family val="3"/>
      </rPr>
      <t>例：2000/1/1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</si>
</sst>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  <numFmt numFmtId="178" formatCode="#,###"/>
    <numFmt numFmtId="179" formatCode="[$-F800]dddd\,\ mmmm\ dd\,\ yyyy"/>
    <numFmt numFmtId="180" formatCode="#,###&quot;歳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yyyy/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2.65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27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 shrinkToFit="1"/>
    </xf>
    <xf numFmtId="176" fontId="0" fillId="34" borderId="11" xfId="0" applyNumberFormat="1" applyFont="1" applyFill="1" applyBorder="1" applyAlignment="1" applyProtection="1">
      <alignment horizontal="center" vertical="center" wrapText="1" shrinkToFit="1"/>
      <protection/>
    </xf>
    <xf numFmtId="178" fontId="0" fillId="33" borderId="11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1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center" vertical="center" shrinkToFit="1"/>
    </xf>
    <xf numFmtId="178" fontId="0" fillId="0" borderId="11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vertical="center" shrinkToFit="1"/>
    </xf>
    <xf numFmtId="42" fontId="6" fillId="33" borderId="11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8" fontId="13" fillId="36" borderId="11" xfId="49" applyNumberFormat="1" applyFont="1" applyFill="1" applyBorder="1" applyAlignment="1" applyProtection="1">
      <alignment horizontal="center" vertical="center"/>
      <protection/>
    </xf>
    <xf numFmtId="178" fontId="13" fillId="37" borderId="11" xfId="49" applyNumberFormat="1" applyFont="1" applyFill="1" applyBorder="1" applyAlignment="1" applyProtection="1">
      <alignment horizontal="center" vertical="center"/>
      <protection/>
    </xf>
    <xf numFmtId="178" fontId="13" fillId="0" borderId="11" xfId="49" applyNumberFormat="1" applyFont="1" applyFill="1" applyBorder="1" applyAlignment="1" applyProtection="1">
      <alignment horizontal="center" vertical="center"/>
      <protection/>
    </xf>
    <xf numFmtId="178" fontId="0" fillId="33" borderId="11" xfId="0" applyNumberFormat="1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176" fontId="0" fillId="35" borderId="11" xfId="0" applyNumberFormat="1" applyFont="1" applyFill="1" applyBorder="1" applyAlignment="1">
      <alignment horizontal="center" vertical="center" wrapText="1" shrinkToFit="1"/>
    </xf>
    <xf numFmtId="0" fontId="0" fillId="35" borderId="11" xfId="0" applyFont="1" applyFill="1" applyBorder="1" applyAlignment="1">
      <alignment horizontal="center" vertical="center" wrapText="1" shrinkToFit="1"/>
    </xf>
    <xf numFmtId="0" fontId="0" fillId="35" borderId="11" xfId="0" applyFont="1" applyFill="1" applyBorder="1" applyAlignment="1">
      <alignment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7" fontId="0" fillId="36" borderId="12" xfId="0" applyNumberFormat="1" applyFont="1" applyFill="1" applyBorder="1" applyAlignment="1">
      <alignment horizontal="center" vertical="center" wrapText="1"/>
    </xf>
    <xf numFmtId="177" fontId="0" fillId="37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6" fontId="0" fillId="35" borderId="11" xfId="0" applyNumberFormat="1" applyFill="1" applyBorder="1" applyAlignment="1">
      <alignment horizontal="center" vertical="center" wrapText="1" shrinkToFi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shrinkToFit="1"/>
    </xf>
    <xf numFmtId="0" fontId="0" fillId="33" borderId="13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76" fontId="0" fillId="34" borderId="11" xfId="0" applyNumberForma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177" fontId="0" fillId="38" borderId="12" xfId="0" applyNumberFormat="1" applyFill="1" applyBorder="1" applyAlignment="1">
      <alignment horizontal="center" vertical="center" wrapText="1"/>
    </xf>
    <xf numFmtId="177" fontId="0" fillId="39" borderId="12" xfId="0" applyNumberFormat="1" applyFill="1" applyBorder="1" applyAlignment="1">
      <alignment horizontal="center" vertical="center" wrapText="1"/>
    </xf>
    <xf numFmtId="178" fontId="13" fillId="33" borderId="11" xfId="49" applyNumberFormat="1" applyFont="1" applyFill="1" applyBorder="1" applyAlignment="1" applyProtection="1">
      <alignment horizontal="center" vertical="center"/>
      <protection/>
    </xf>
    <xf numFmtId="179" fontId="6" fillId="33" borderId="0" xfId="0" applyNumberFormat="1" applyFont="1" applyFill="1" applyBorder="1" applyAlignment="1" applyProtection="1">
      <alignment horizontal="center" vertical="center"/>
      <protection/>
    </xf>
    <xf numFmtId="184" fontId="0" fillId="33" borderId="0" xfId="0" applyNumberFormat="1" applyFill="1" applyAlignment="1" applyProtection="1">
      <alignment vertical="center"/>
      <protection/>
    </xf>
    <xf numFmtId="184" fontId="0" fillId="33" borderId="0" xfId="0" applyNumberFormat="1" applyFill="1" applyBorder="1" applyAlignment="1" applyProtection="1">
      <alignment horizontal="center" vertical="center" wrapText="1"/>
      <protection/>
    </xf>
    <xf numFmtId="184" fontId="0" fillId="33" borderId="0" xfId="0" applyNumberFormat="1" applyFill="1" applyBorder="1" applyAlignment="1" applyProtection="1">
      <alignment horizontal="left" vertical="center"/>
      <protection locked="0"/>
    </xf>
    <xf numFmtId="184" fontId="0" fillId="33" borderId="0" xfId="0" applyNumberFormat="1" applyFill="1" applyBorder="1" applyAlignment="1" applyProtection="1">
      <alignment horizontal="left" vertical="center"/>
      <protection/>
    </xf>
    <xf numFmtId="184" fontId="0" fillId="33" borderId="0" xfId="0" applyNumberFormat="1" applyFill="1" applyBorder="1" applyAlignment="1">
      <alignment horizontal="center" vertical="center" wrapText="1"/>
    </xf>
    <xf numFmtId="184" fontId="0" fillId="33" borderId="0" xfId="0" applyNumberFormat="1" applyFill="1" applyAlignment="1">
      <alignment vertical="center"/>
    </xf>
    <xf numFmtId="184" fontId="0" fillId="0" borderId="12" xfId="0" applyNumberFormat="1" applyFill="1" applyBorder="1" applyAlignment="1">
      <alignment horizontal="center" vertical="center" wrapText="1"/>
    </xf>
    <xf numFmtId="184" fontId="13" fillId="0" borderId="11" xfId="49" applyNumberFormat="1" applyFont="1" applyFill="1" applyBorder="1" applyAlignment="1" applyProtection="1">
      <alignment horizontal="center" vertical="center"/>
      <protection/>
    </xf>
    <xf numFmtId="0" fontId="0" fillId="40" borderId="10" xfId="0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2" fontId="0" fillId="33" borderId="17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14" fontId="0" fillId="40" borderId="19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40" borderId="17" xfId="0" applyNumberFormat="1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4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9" fontId="6" fillId="33" borderId="0" xfId="0" applyNumberFormat="1" applyFont="1" applyFill="1" applyBorder="1" applyAlignment="1" applyProtection="1">
      <alignment horizontal="center" vertical="center"/>
      <protection/>
    </xf>
    <xf numFmtId="180" fontId="0" fillId="33" borderId="19" xfId="0" applyNumberFormat="1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 shrinkToFit="1"/>
    </xf>
    <xf numFmtId="0" fontId="0" fillId="36" borderId="28" xfId="0" applyFill="1" applyBorder="1" applyAlignment="1">
      <alignment horizontal="center" vertical="center" shrinkToFit="1"/>
    </xf>
    <xf numFmtId="0" fontId="0" fillId="36" borderId="29" xfId="0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 shrinkToFit="1"/>
    </xf>
    <xf numFmtId="0" fontId="0" fillId="36" borderId="31" xfId="0" applyFill="1" applyBorder="1" applyAlignment="1">
      <alignment horizontal="center" vertical="center" shrinkToFit="1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 shrinkToFit="1"/>
    </xf>
    <xf numFmtId="0" fontId="0" fillId="36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shrinkToFit="1"/>
    </xf>
    <xf numFmtId="42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37" xfId="0" applyFont="1" applyFill="1" applyBorder="1" applyAlignment="1">
      <alignment horizontal="center"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0" fillId="36" borderId="19" xfId="0" applyFill="1" applyBorder="1" applyAlignment="1">
      <alignment horizontal="center" vertical="center" shrinkToFit="1"/>
    </xf>
    <xf numFmtId="42" fontId="0" fillId="33" borderId="19" xfId="0" applyNumberFormat="1" applyFill="1" applyBorder="1" applyAlignment="1">
      <alignment horizontal="center" vertical="center"/>
    </xf>
    <xf numFmtId="0" fontId="0" fillId="40" borderId="18" xfId="0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40" borderId="14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49" fontId="0" fillId="40" borderId="14" xfId="0" applyNumberForma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6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0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3"/>
  <sheetViews>
    <sheetView tabSelected="1" zoomScalePageLayoutView="0" workbookViewId="0" topLeftCell="A1">
      <selection activeCell="AJ34" sqref="AJ34"/>
    </sheetView>
  </sheetViews>
  <sheetFormatPr defaultColWidth="3.125" defaultRowHeight="13.5"/>
  <cols>
    <col min="1" max="14" width="3.125" style="2" customWidth="1"/>
    <col min="15" max="15" width="4.375" style="68" customWidth="1"/>
    <col min="16" max="52" width="3.125" style="2" customWidth="1"/>
    <col min="53" max="54" width="14.875" style="2" hidden="1" customWidth="1"/>
    <col min="55" max="55" width="15.125" style="2" hidden="1" customWidth="1"/>
    <col min="56" max="56" width="7.125" style="2" hidden="1" customWidth="1"/>
    <col min="57" max="62" width="3.125" style="2" hidden="1" customWidth="1"/>
    <col min="63" max="63" width="4.125" style="2" hidden="1" customWidth="1"/>
    <col min="64" max="80" width="3.125" style="2" customWidth="1"/>
    <col min="81" max="16384" width="3.125" style="2" customWidth="1"/>
  </cols>
  <sheetData>
    <row r="1" s="1" customFormat="1" ht="13.5" customHeight="1">
      <c r="O1" s="63"/>
    </row>
    <row r="2" spans="2:31" s="1" customFormat="1" ht="13.5" customHeight="1"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3" t="s">
        <v>1</v>
      </c>
      <c r="U2" s="143"/>
      <c r="V2" s="143"/>
      <c r="W2" s="143"/>
      <c r="X2" s="143"/>
      <c r="Y2" s="145" t="s">
        <v>2</v>
      </c>
      <c r="Z2" s="145"/>
      <c r="AA2" s="145"/>
      <c r="AB2" s="145"/>
      <c r="AC2" s="145"/>
      <c r="AD2" s="145"/>
      <c r="AE2" s="145"/>
    </row>
    <row r="3" spans="2:31" s="1" customFormat="1" ht="30" customHeight="1">
      <c r="B3" s="146" t="s">
        <v>73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49" t="s">
        <v>74</v>
      </c>
      <c r="U3" s="150"/>
      <c r="V3" s="150"/>
      <c r="W3" s="150"/>
      <c r="X3" s="151"/>
      <c r="Y3" s="57">
        <v>6</v>
      </c>
      <c r="Z3" s="56" t="s">
        <v>51</v>
      </c>
      <c r="AA3" s="58">
        <v>12</v>
      </c>
      <c r="AB3" s="152" t="s">
        <v>68</v>
      </c>
      <c r="AC3" s="152"/>
      <c r="AD3" s="153" t="s">
        <v>3</v>
      </c>
      <c r="AE3" s="154"/>
    </row>
    <row r="4" spans="2:31" s="1" customFormat="1" ht="13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4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2:31" s="1" customFormat="1" ht="13.5">
      <c r="B5" s="141" t="s">
        <v>4</v>
      </c>
      <c r="C5" s="141"/>
      <c r="D5" s="141"/>
      <c r="E5" s="141"/>
      <c r="F5" s="3"/>
      <c r="G5" s="3"/>
      <c r="H5" s="3"/>
      <c r="I5" s="3"/>
      <c r="J5" s="3"/>
      <c r="K5" s="3"/>
      <c r="L5" s="3"/>
      <c r="M5" s="3"/>
      <c r="N5" s="3"/>
      <c r="O5" s="64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2:30" s="1" customFormat="1" ht="18.75" customHeight="1">
      <c r="B6" s="137" t="s">
        <v>5</v>
      </c>
      <c r="C6" s="137"/>
      <c r="D6" s="137"/>
      <c r="E6" s="137"/>
      <c r="F6" s="137"/>
      <c r="G6" s="136"/>
      <c r="H6" s="136"/>
      <c r="I6" s="136"/>
      <c r="J6" s="136"/>
      <c r="K6" s="136"/>
      <c r="L6" s="136"/>
      <c r="M6" s="136"/>
      <c r="N6" s="136"/>
      <c r="O6" s="136"/>
      <c r="P6" s="136"/>
      <c r="R6" s="139" t="s">
        <v>6</v>
      </c>
      <c r="S6" s="139"/>
      <c r="T6" s="139"/>
      <c r="U6" s="136"/>
      <c r="V6" s="136"/>
      <c r="W6" s="136"/>
      <c r="X6" s="136"/>
      <c r="Y6" s="136"/>
      <c r="Z6" s="136"/>
      <c r="AA6" s="136"/>
      <c r="AB6" s="136"/>
      <c r="AC6" s="136"/>
      <c r="AD6" s="136"/>
    </row>
    <row r="7" spans="2:30" s="1" customFormat="1" ht="18.75" customHeight="1">
      <c r="B7" s="137" t="s">
        <v>7</v>
      </c>
      <c r="C7" s="137"/>
      <c r="D7" s="137"/>
      <c r="E7" s="137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139" t="s">
        <v>8</v>
      </c>
      <c r="S7" s="139"/>
      <c r="T7" s="139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2:30" s="1" customFormat="1" ht="13.5">
      <c r="B8" s="8"/>
      <c r="C8" s="8"/>
      <c r="D8" s="8"/>
      <c r="E8" s="8"/>
      <c r="F8" s="8"/>
      <c r="G8" s="50"/>
      <c r="H8" s="50"/>
      <c r="I8" s="50"/>
      <c r="J8" s="50"/>
      <c r="K8" s="50"/>
      <c r="L8" s="50"/>
      <c r="M8" s="50"/>
      <c r="N8" s="50"/>
      <c r="O8" s="65"/>
      <c r="P8" s="50"/>
      <c r="R8" s="9"/>
      <c r="S8" s="9"/>
      <c r="T8" s="9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2:30" s="1" customFormat="1" ht="13.5">
      <c r="B9" s="99" t="s">
        <v>59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51"/>
      <c r="X9" s="51"/>
      <c r="Y9" s="51"/>
      <c r="Z9" s="51"/>
      <c r="AA9" s="51"/>
      <c r="AB9" s="51"/>
      <c r="AC9" s="51"/>
      <c r="AD9" s="51"/>
    </row>
    <row r="10" spans="2:30" s="1" customFormat="1" ht="13.5" customHeight="1">
      <c r="B10" s="7" t="s">
        <v>92</v>
      </c>
      <c r="C10" s="7"/>
      <c r="D10" s="7"/>
      <c r="E10" s="62"/>
      <c r="F10" s="62"/>
      <c r="G10" s="62"/>
      <c r="H10" s="62"/>
      <c r="I10" s="62"/>
      <c r="J10" s="7"/>
      <c r="K10" s="7"/>
      <c r="M10" s="7"/>
      <c r="N10" s="7"/>
      <c r="O10" s="66"/>
      <c r="P10" s="7"/>
      <c r="Q10" s="7"/>
      <c r="R10" s="7"/>
      <c r="S10" s="7"/>
      <c r="T10" s="7"/>
      <c r="U10" s="7"/>
      <c r="V10" s="7"/>
      <c r="W10" s="51"/>
      <c r="X10" s="51"/>
      <c r="Y10" s="51"/>
      <c r="Z10" s="51"/>
      <c r="AA10" s="51"/>
      <c r="AB10" s="51"/>
      <c r="AC10" s="51"/>
      <c r="AD10" s="51"/>
    </row>
    <row r="11" spans="2:30" s="1" customFormat="1" ht="13.5" customHeight="1">
      <c r="B11" s="7" t="s">
        <v>89</v>
      </c>
      <c r="C11" s="7"/>
      <c r="D11" s="7"/>
      <c r="E11" s="103">
        <v>45017</v>
      </c>
      <c r="F11" s="103"/>
      <c r="G11" s="103"/>
      <c r="H11" s="103"/>
      <c r="I11" s="103"/>
      <c r="J11" s="7" t="s">
        <v>90</v>
      </c>
      <c r="K11" s="7"/>
      <c r="M11" s="7"/>
      <c r="N11" s="7"/>
      <c r="O11" s="66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</row>
    <row r="12" spans="2:31" ht="13.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67"/>
      <c r="P12" s="19"/>
      <c r="Q12" s="19"/>
      <c r="R12" s="19"/>
      <c r="S12" s="19"/>
      <c r="T12" s="20"/>
      <c r="U12" s="20"/>
      <c r="V12" s="20"/>
      <c r="W12" s="20"/>
      <c r="X12" s="20"/>
      <c r="Y12" s="21"/>
      <c r="Z12" s="14"/>
      <c r="AA12" s="22"/>
      <c r="AB12" s="21"/>
      <c r="AC12" s="21"/>
      <c r="AD12" s="22"/>
      <c r="AE12" s="22"/>
    </row>
    <row r="13" spans="2:63" ht="14.25" thickBot="1">
      <c r="B13" s="91" t="s">
        <v>9</v>
      </c>
      <c r="C13" s="91"/>
      <c r="D13" s="91"/>
      <c r="E13" s="91"/>
      <c r="F13" s="91" t="s">
        <v>10</v>
      </c>
      <c r="G13" s="91"/>
      <c r="H13" s="91"/>
      <c r="I13" s="91"/>
      <c r="J13" s="91"/>
      <c r="K13" s="91" t="s">
        <v>11</v>
      </c>
      <c r="L13" s="91"/>
      <c r="M13" s="91"/>
      <c r="N13" s="91"/>
      <c r="O13" s="85" t="s">
        <v>91</v>
      </c>
      <c r="P13" s="85"/>
      <c r="Q13" s="85"/>
      <c r="R13" s="85"/>
      <c r="S13" s="85"/>
      <c r="T13" s="85"/>
      <c r="U13" s="91" t="s">
        <v>62</v>
      </c>
      <c r="V13" s="91"/>
      <c r="W13" s="91" t="s">
        <v>70</v>
      </c>
      <c r="X13" s="91"/>
      <c r="Y13" s="91" t="s">
        <v>12</v>
      </c>
      <c r="Z13" s="91"/>
      <c r="AA13" s="91"/>
      <c r="AB13" s="91"/>
      <c r="AC13" s="91" t="s">
        <v>13</v>
      </c>
      <c r="AD13" s="91"/>
      <c r="AE13" s="91"/>
      <c r="AF13" s="91" t="s">
        <v>14</v>
      </c>
      <c r="AG13" s="91"/>
      <c r="BA13" s="11" t="s">
        <v>9</v>
      </c>
      <c r="BB13" s="11" t="s">
        <v>15</v>
      </c>
      <c r="BC13" s="11" t="s">
        <v>12</v>
      </c>
      <c r="BD13" s="11" t="s">
        <v>13</v>
      </c>
      <c r="BF13" s="83" t="s">
        <v>71</v>
      </c>
      <c r="BG13" s="83"/>
      <c r="BH13" s="83"/>
      <c r="BI13" s="83"/>
      <c r="BJ13" s="83"/>
      <c r="BK13" s="83"/>
    </row>
    <row r="14" spans="1:63" ht="30" customHeight="1">
      <c r="A14" s="12"/>
      <c r="B14" s="132" t="s">
        <v>17</v>
      </c>
      <c r="C14" s="133"/>
      <c r="D14" s="133"/>
      <c r="E14" s="133"/>
      <c r="F14" s="96"/>
      <c r="G14" s="96"/>
      <c r="H14" s="96"/>
      <c r="I14" s="96"/>
      <c r="J14" s="96"/>
      <c r="K14" s="96"/>
      <c r="L14" s="96"/>
      <c r="M14" s="96"/>
      <c r="N14" s="96"/>
      <c r="O14" s="86"/>
      <c r="P14" s="86"/>
      <c r="Q14" s="86"/>
      <c r="R14" s="86"/>
      <c r="S14" s="86"/>
      <c r="T14" s="86"/>
      <c r="U14" s="104">
        <f aca="true" t="shared" si="0" ref="U14:U23">IF(O14="","",DATEDIF(O14,$E$11,"Y"))</f>
      </c>
      <c r="V14" s="104"/>
      <c r="W14" s="94">
        <f>IF(U14="","",BK14)</f>
      </c>
      <c r="X14" s="94"/>
      <c r="Y14" s="134" t="s">
        <v>17</v>
      </c>
      <c r="Z14" s="134"/>
      <c r="AA14" s="134"/>
      <c r="AB14" s="134"/>
      <c r="AC14" s="135">
        <f aca="true" t="shared" si="1" ref="AC14:AC23">IF(Y14=$BC$15,$BD$15,IF(Y14=$BC$16,$BD$16,IF(Y14=$BC$17,$BD$17,IF(Y14=$BC$18,$BD$18,IF(Y14=$BC$19,$BD$19,IF(Y14=$BC$20,$BD$20,))))))</f>
        <v>0</v>
      </c>
      <c r="AD14" s="135"/>
      <c r="AE14" s="135"/>
      <c r="AF14" s="94"/>
      <c r="AG14" s="95"/>
      <c r="AI14" s="23">
        <f>IF($K14="",0,IF($B14=$BA$14,1,2))</f>
        <v>0</v>
      </c>
      <c r="AJ14" s="23">
        <f aca="true" t="shared" si="2" ref="AJ14:AJ23">IF($K14="",0,IF($Y14=$BA$14,1,0))</f>
        <v>0</v>
      </c>
      <c r="AK14" s="53"/>
      <c r="AL14" s="53"/>
      <c r="AM14" s="53"/>
      <c r="AN14" s="10"/>
      <c r="BA14" s="11" t="s">
        <v>17</v>
      </c>
      <c r="BB14" s="11" t="s">
        <v>17</v>
      </c>
      <c r="BC14" s="11" t="s">
        <v>17</v>
      </c>
      <c r="BD14" s="11"/>
      <c r="BF14" s="55">
        <f>IF(O14="","",U14)</f>
      </c>
      <c r="BG14" s="11" t="e">
        <f>FLOOR(BF14,5)</f>
        <v>#VALUE!</v>
      </c>
      <c r="BH14" s="11" t="e">
        <f>IF(BG14&lt;30,"X",IF(BG14&gt;=85,"O",RIGHT(BG14)))</f>
        <v>#VALUE!</v>
      </c>
      <c r="BI14" s="11" t="e">
        <f>FLOOR(BF14,10)</f>
        <v>#VALUE!</v>
      </c>
      <c r="BJ14" s="11" t="e">
        <f>IF(BH14="0","L",IF(BH14="5","H",IF(BH14="O",85,"X")))</f>
        <v>#VALUE!</v>
      </c>
      <c r="BK14" s="11" t="e">
        <f>IF(BJ14="X","",IF(BJ14=85,BH14&amp;BJ14,BI14&amp;BJ14))</f>
        <v>#VALUE!</v>
      </c>
    </row>
    <row r="15" spans="1:63" ht="30" customHeight="1">
      <c r="A15" s="12"/>
      <c r="B15" s="130" t="s">
        <v>17</v>
      </c>
      <c r="C15" s="131"/>
      <c r="D15" s="131"/>
      <c r="E15" s="131"/>
      <c r="F15" s="71"/>
      <c r="G15" s="71"/>
      <c r="H15" s="71"/>
      <c r="I15" s="71"/>
      <c r="J15" s="71"/>
      <c r="K15" s="71"/>
      <c r="L15" s="71"/>
      <c r="M15" s="71"/>
      <c r="N15" s="71"/>
      <c r="O15" s="84"/>
      <c r="P15" s="71"/>
      <c r="Q15" s="71"/>
      <c r="R15" s="71"/>
      <c r="S15" s="71"/>
      <c r="T15" s="71"/>
      <c r="U15" s="104">
        <f t="shared" si="0"/>
      </c>
      <c r="V15" s="104"/>
      <c r="W15" s="87">
        <f aca="true" t="shared" si="3" ref="W15:W23">IF(U15="","",BK15)</f>
      </c>
      <c r="X15" s="87"/>
      <c r="Y15" s="97" t="s">
        <v>17</v>
      </c>
      <c r="Z15" s="97"/>
      <c r="AA15" s="97"/>
      <c r="AB15" s="97"/>
      <c r="AC15" s="98">
        <f t="shared" si="1"/>
        <v>0</v>
      </c>
      <c r="AD15" s="98"/>
      <c r="AE15" s="98"/>
      <c r="AF15" s="87"/>
      <c r="AG15" s="90"/>
      <c r="AI15" s="23">
        <f aca="true" t="shared" si="4" ref="AI15:AI23">IF($K15="",0,IF($B15=$BA$14,1,0))</f>
        <v>0</v>
      </c>
      <c r="AJ15" s="23">
        <f t="shared" si="2"/>
        <v>0</v>
      </c>
      <c r="AK15" s="53"/>
      <c r="AL15" s="53"/>
      <c r="AM15" s="53"/>
      <c r="AN15" s="10"/>
      <c r="BA15" s="11" t="s">
        <v>18</v>
      </c>
      <c r="BB15" s="11" t="s">
        <v>19</v>
      </c>
      <c r="BC15" s="13" t="s">
        <v>20</v>
      </c>
      <c r="BD15" s="11">
        <v>1000</v>
      </c>
      <c r="BF15" s="55">
        <f aca="true" t="shared" si="5" ref="BF15:BF23">IF(O15="","",U15)</f>
      </c>
      <c r="BG15" s="11" t="e">
        <f aca="true" t="shared" si="6" ref="BG15:BG23">FLOOR(BF15,5)</f>
        <v>#VALUE!</v>
      </c>
      <c r="BH15" s="11" t="e">
        <f aca="true" t="shared" si="7" ref="BH15:BH23">IF(BG15&lt;30,"X",IF(BG15&gt;=85,"O",RIGHT(BG15)))</f>
        <v>#VALUE!</v>
      </c>
      <c r="BI15" s="11" t="e">
        <f aca="true" t="shared" si="8" ref="BI15:BI23">FLOOR(BF15,10)</f>
        <v>#VALUE!</v>
      </c>
      <c r="BJ15" s="11" t="e">
        <f aca="true" t="shared" si="9" ref="BJ15:BJ23">IF(BH15="0","L",IF(BH15="5","H",IF(BH15="O",85,"X")))</f>
        <v>#VALUE!</v>
      </c>
      <c r="BK15" s="11" t="e">
        <f aca="true" t="shared" si="10" ref="BK15:BK23">IF(BJ15="X","",IF(BJ15=85,BH15&amp;BJ15,BI15&amp;BJ15))</f>
        <v>#VALUE!</v>
      </c>
    </row>
    <row r="16" spans="1:63" ht="30" customHeight="1">
      <c r="A16" s="12"/>
      <c r="B16" s="130" t="s">
        <v>17</v>
      </c>
      <c r="C16" s="131"/>
      <c r="D16" s="131"/>
      <c r="E16" s="131"/>
      <c r="F16" s="71"/>
      <c r="G16" s="71"/>
      <c r="H16" s="71"/>
      <c r="I16" s="71"/>
      <c r="J16" s="71"/>
      <c r="K16" s="71"/>
      <c r="L16" s="71"/>
      <c r="M16" s="71"/>
      <c r="N16" s="71"/>
      <c r="O16" s="84"/>
      <c r="P16" s="71"/>
      <c r="Q16" s="71"/>
      <c r="R16" s="71"/>
      <c r="S16" s="71"/>
      <c r="T16" s="71"/>
      <c r="U16" s="104">
        <f t="shared" si="0"/>
      </c>
      <c r="V16" s="104"/>
      <c r="W16" s="87">
        <f t="shared" si="3"/>
      </c>
      <c r="X16" s="87"/>
      <c r="Y16" s="97" t="s">
        <v>17</v>
      </c>
      <c r="Z16" s="97"/>
      <c r="AA16" s="97"/>
      <c r="AB16" s="97"/>
      <c r="AC16" s="98">
        <f t="shared" si="1"/>
        <v>0</v>
      </c>
      <c r="AD16" s="98"/>
      <c r="AE16" s="98"/>
      <c r="AF16" s="87"/>
      <c r="AG16" s="90"/>
      <c r="AI16" s="23">
        <f t="shared" si="4"/>
        <v>0</v>
      </c>
      <c r="AJ16" s="23">
        <f t="shared" si="2"/>
        <v>0</v>
      </c>
      <c r="AK16" s="53"/>
      <c r="AL16" s="53"/>
      <c r="AM16" s="53"/>
      <c r="AN16" s="10"/>
      <c r="BA16" s="11" t="s">
        <v>16</v>
      </c>
      <c r="BB16" s="11" t="s">
        <v>21</v>
      </c>
      <c r="BC16" s="13"/>
      <c r="BD16" s="11"/>
      <c r="BF16" s="55">
        <f t="shared" si="5"/>
      </c>
      <c r="BG16" s="11" t="e">
        <f t="shared" si="6"/>
        <v>#VALUE!</v>
      </c>
      <c r="BH16" s="11" t="e">
        <f t="shared" si="7"/>
        <v>#VALUE!</v>
      </c>
      <c r="BI16" s="11" t="e">
        <f t="shared" si="8"/>
        <v>#VALUE!</v>
      </c>
      <c r="BJ16" s="11" t="e">
        <f t="shared" si="9"/>
        <v>#VALUE!</v>
      </c>
      <c r="BK16" s="11" t="e">
        <f t="shared" si="10"/>
        <v>#VALUE!</v>
      </c>
    </row>
    <row r="17" spans="1:63" ht="30" customHeight="1">
      <c r="A17" s="12"/>
      <c r="B17" s="130" t="s">
        <v>17</v>
      </c>
      <c r="C17" s="131"/>
      <c r="D17" s="131"/>
      <c r="E17" s="131"/>
      <c r="F17" s="71"/>
      <c r="G17" s="71"/>
      <c r="H17" s="71"/>
      <c r="I17" s="71"/>
      <c r="J17" s="71"/>
      <c r="K17" s="71"/>
      <c r="L17" s="71"/>
      <c r="M17" s="71"/>
      <c r="N17" s="71"/>
      <c r="O17" s="84"/>
      <c r="P17" s="71"/>
      <c r="Q17" s="71"/>
      <c r="R17" s="71"/>
      <c r="S17" s="71"/>
      <c r="T17" s="71"/>
      <c r="U17" s="104">
        <f t="shared" si="0"/>
      </c>
      <c r="V17" s="104"/>
      <c r="W17" s="87">
        <f t="shared" si="3"/>
      </c>
      <c r="X17" s="87"/>
      <c r="Y17" s="97" t="s">
        <v>17</v>
      </c>
      <c r="Z17" s="97"/>
      <c r="AA17" s="97"/>
      <c r="AB17" s="97"/>
      <c r="AC17" s="98">
        <f t="shared" si="1"/>
        <v>0</v>
      </c>
      <c r="AD17" s="98"/>
      <c r="AE17" s="98"/>
      <c r="AF17" s="87"/>
      <c r="AG17" s="90"/>
      <c r="AI17" s="23">
        <f t="shared" si="4"/>
        <v>0</v>
      </c>
      <c r="AJ17" s="23">
        <f t="shared" si="2"/>
        <v>0</v>
      </c>
      <c r="AK17" s="53"/>
      <c r="AL17" s="53"/>
      <c r="AM17" s="53"/>
      <c r="AN17" s="10"/>
      <c r="BB17" s="11" t="s">
        <v>22</v>
      </c>
      <c r="BC17" s="13"/>
      <c r="BD17" s="11"/>
      <c r="BF17" s="55">
        <f t="shared" si="5"/>
      </c>
      <c r="BG17" s="11" t="e">
        <f t="shared" si="6"/>
        <v>#VALUE!</v>
      </c>
      <c r="BH17" s="11" t="e">
        <f t="shared" si="7"/>
        <v>#VALUE!</v>
      </c>
      <c r="BI17" s="11" t="e">
        <f t="shared" si="8"/>
        <v>#VALUE!</v>
      </c>
      <c r="BJ17" s="11" t="e">
        <f t="shared" si="9"/>
        <v>#VALUE!</v>
      </c>
      <c r="BK17" s="11" t="e">
        <f t="shared" si="10"/>
        <v>#VALUE!</v>
      </c>
    </row>
    <row r="18" spans="1:63" ht="30" customHeight="1">
      <c r="A18" s="12"/>
      <c r="B18" s="130" t="s">
        <v>17</v>
      </c>
      <c r="C18" s="131"/>
      <c r="D18" s="131"/>
      <c r="E18" s="13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04">
        <f t="shared" si="0"/>
      </c>
      <c r="V18" s="104"/>
      <c r="W18" s="87">
        <f t="shared" si="3"/>
      </c>
      <c r="X18" s="87"/>
      <c r="Y18" s="97" t="s">
        <v>17</v>
      </c>
      <c r="Z18" s="97"/>
      <c r="AA18" s="97"/>
      <c r="AB18" s="97"/>
      <c r="AC18" s="98">
        <f t="shared" si="1"/>
        <v>0</v>
      </c>
      <c r="AD18" s="98"/>
      <c r="AE18" s="98"/>
      <c r="AF18" s="87"/>
      <c r="AG18" s="90"/>
      <c r="AI18" s="23">
        <f t="shared" si="4"/>
        <v>0</v>
      </c>
      <c r="AJ18" s="23">
        <f t="shared" si="2"/>
        <v>0</v>
      </c>
      <c r="AK18" s="53"/>
      <c r="AL18" s="53"/>
      <c r="AM18" s="53"/>
      <c r="AN18" s="10"/>
      <c r="BB18" s="11" t="s">
        <v>24</v>
      </c>
      <c r="BC18" s="13"/>
      <c r="BD18" s="11"/>
      <c r="BF18" s="55">
        <f t="shared" si="5"/>
      </c>
      <c r="BG18" s="11" t="e">
        <f t="shared" si="6"/>
        <v>#VALUE!</v>
      </c>
      <c r="BH18" s="11" t="e">
        <f t="shared" si="7"/>
        <v>#VALUE!</v>
      </c>
      <c r="BI18" s="11" t="e">
        <f t="shared" si="8"/>
        <v>#VALUE!</v>
      </c>
      <c r="BJ18" s="11" t="e">
        <f t="shared" si="9"/>
        <v>#VALUE!</v>
      </c>
      <c r="BK18" s="11" t="e">
        <f t="shared" si="10"/>
        <v>#VALUE!</v>
      </c>
    </row>
    <row r="19" spans="1:63" ht="30" customHeight="1">
      <c r="A19" s="12"/>
      <c r="B19" s="130" t="s">
        <v>17</v>
      </c>
      <c r="C19" s="131"/>
      <c r="D19" s="131"/>
      <c r="E19" s="13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81">
        <f t="shared" si="0"/>
      </c>
      <c r="V19" s="81"/>
      <c r="W19" s="87">
        <f t="shared" si="3"/>
      </c>
      <c r="X19" s="87"/>
      <c r="Y19" s="97" t="s">
        <v>17</v>
      </c>
      <c r="Z19" s="97"/>
      <c r="AA19" s="97"/>
      <c r="AB19" s="97"/>
      <c r="AC19" s="98">
        <f t="shared" si="1"/>
        <v>0</v>
      </c>
      <c r="AD19" s="98"/>
      <c r="AE19" s="98"/>
      <c r="AF19" s="87"/>
      <c r="AG19" s="90"/>
      <c r="AI19" s="23">
        <f t="shared" si="4"/>
        <v>0</v>
      </c>
      <c r="AJ19" s="23">
        <f t="shared" si="2"/>
        <v>0</v>
      </c>
      <c r="AK19" s="53"/>
      <c r="AL19" s="53"/>
      <c r="AM19" s="53"/>
      <c r="AN19" s="10"/>
      <c r="BB19" s="11" t="s">
        <v>52</v>
      </c>
      <c r="BC19" s="13"/>
      <c r="BD19" s="11"/>
      <c r="BF19" s="55">
        <f t="shared" si="5"/>
      </c>
      <c r="BG19" s="11" t="e">
        <f t="shared" si="6"/>
        <v>#VALUE!</v>
      </c>
      <c r="BH19" s="11" t="e">
        <f t="shared" si="7"/>
        <v>#VALUE!</v>
      </c>
      <c r="BI19" s="11" t="e">
        <f t="shared" si="8"/>
        <v>#VALUE!</v>
      </c>
      <c r="BJ19" s="11" t="e">
        <f t="shared" si="9"/>
        <v>#VALUE!</v>
      </c>
      <c r="BK19" s="11" t="e">
        <f t="shared" si="10"/>
        <v>#VALUE!</v>
      </c>
    </row>
    <row r="20" spans="1:63" ht="30" customHeight="1">
      <c r="A20" s="12"/>
      <c r="B20" s="130" t="s">
        <v>17</v>
      </c>
      <c r="C20" s="131"/>
      <c r="D20" s="131"/>
      <c r="E20" s="13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81">
        <f t="shared" si="0"/>
      </c>
      <c r="V20" s="81"/>
      <c r="W20" s="87">
        <f t="shared" si="3"/>
      </c>
      <c r="X20" s="87"/>
      <c r="Y20" s="97" t="s">
        <v>53</v>
      </c>
      <c r="Z20" s="97"/>
      <c r="AA20" s="97"/>
      <c r="AB20" s="97"/>
      <c r="AC20" s="98">
        <f t="shared" si="1"/>
        <v>0</v>
      </c>
      <c r="AD20" s="98"/>
      <c r="AE20" s="98"/>
      <c r="AF20" s="87"/>
      <c r="AG20" s="90"/>
      <c r="AI20" s="23">
        <f t="shared" si="4"/>
        <v>0</v>
      </c>
      <c r="AJ20" s="23">
        <f t="shared" si="2"/>
        <v>0</v>
      </c>
      <c r="AK20" s="53"/>
      <c r="AL20" s="53"/>
      <c r="AM20" s="53"/>
      <c r="AN20" s="10"/>
      <c r="BB20" s="11"/>
      <c r="BC20" s="13"/>
      <c r="BD20" s="11"/>
      <c r="BF20" s="55">
        <f t="shared" si="5"/>
      </c>
      <c r="BG20" s="11" t="e">
        <f t="shared" si="6"/>
        <v>#VALUE!</v>
      </c>
      <c r="BH20" s="11" t="e">
        <f t="shared" si="7"/>
        <v>#VALUE!</v>
      </c>
      <c r="BI20" s="11" t="e">
        <f t="shared" si="8"/>
        <v>#VALUE!</v>
      </c>
      <c r="BJ20" s="11" t="e">
        <f t="shared" si="9"/>
        <v>#VALUE!</v>
      </c>
      <c r="BK20" s="11" t="e">
        <f t="shared" si="10"/>
        <v>#VALUE!</v>
      </c>
    </row>
    <row r="21" spans="1:63" ht="30" customHeight="1">
      <c r="A21" s="12"/>
      <c r="B21" s="130" t="s">
        <v>17</v>
      </c>
      <c r="C21" s="131"/>
      <c r="D21" s="131"/>
      <c r="E21" s="13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81">
        <f t="shared" si="0"/>
      </c>
      <c r="V21" s="81"/>
      <c r="W21" s="87">
        <f t="shared" si="3"/>
      </c>
      <c r="X21" s="87"/>
      <c r="Y21" s="97" t="s">
        <v>53</v>
      </c>
      <c r="Z21" s="97"/>
      <c r="AA21" s="97"/>
      <c r="AB21" s="97"/>
      <c r="AC21" s="98">
        <f t="shared" si="1"/>
        <v>0</v>
      </c>
      <c r="AD21" s="98"/>
      <c r="AE21" s="98"/>
      <c r="AF21" s="87"/>
      <c r="AG21" s="90"/>
      <c r="AI21" s="23">
        <f t="shared" si="4"/>
        <v>0</v>
      </c>
      <c r="AJ21" s="23">
        <f t="shared" si="2"/>
        <v>0</v>
      </c>
      <c r="AK21" s="53"/>
      <c r="AL21" s="53"/>
      <c r="AM21" s="53"/>
      <c r="AN21" s="10"/>
      <c r="BB21" s="2" t="s">
        <v>54</v>
      </c>
      <c r="BF21" s="55">
        <f t="shared" si="5"/>
      </c>
      <c r="BG21" s="11" t="e">
        <f t="shared" si="6"/>
        <v>#VALUE!</v>
      </c>
      <c r="BH21" s="11" t="e">
        <f t="shared" si="7"/>
        <v>#VALUE!</v>
      </c>
      <c r="BI21" s="11" t="e">
        <f t="shared" si="8"/>
        <v>#VALUE!</v>
      </c>
      <c r="BJ21" s="11" t="e">
        <f t="shared" si="9"/>
        <v>#VALUE!</v>
      </c>
      <c r="BK21" s="11" t="e">
        <f t="shared" si="10"/>
        <v>#VALUE!</v>
      </c>
    </row>
    <row r="22" spans="1:63" ht="30" customHeight="1">
      <c r="A22" s="12"/>
      <c r="B22" s="130" t="s">
        <v>17</v>
      </c>
      <c r="C22" s="131"/>
      <c r="D22" s="131"/>
      <c r="E22" s="131"/>
      <c r="F22" s="71"/>
      <c r="G22" s="71"/>
      <c r="H22" s="71"/>
      <c r="I22" s="71"/>
      <c r="J22" s="71"/>
      <c r="K22" s="71"/>
      <c r="L22" s="71"/>
      <c r="M22" s="71"/>
      <c r="N22" s="71"/>
      <c r="O22" s="84"/>
      <c r="P22" s="71"/>
      <c r="Q22" s="71"/>
      <c r="R22" s="71"/>
      <c r="S22" s="71"/>
      <c r="T22" s="71"/>
      <c r="U22" s="81">
        <f t="shared" si="0"/>
      </c>
      <c r="V22" s="81"/>
      <c r="W22" s="87">
        <f t="shared" si="3"/>
      </c>
      <c r="X22" s="87"/>
      <c r="Y22" s="97" t="s">
        <v>17</v>
      </c>
      <c r="Z22" s="97"/>
      <c r="AA22" s="97"/>
      <c r="AB22" s="97"/>
      <c r="AC22" s="98">
        <f t="shared" si="1"/>
        <v>0</v>
      </c>
      <c r="AD22" s="98"/>
      <c r="AE22" s="98"/>
      <c r="AF22" s="87"/>
      <c r="AG22" s="90"/>
      <c r="AI22" s="23">
        <f t="shared" si="4"/>
        <v>0</v>
      </c>
      <c r="AJ22" s="23">
        <f t="shared" si="2"/>
        <v>0</v>
      </c>
      <c r="AK22" s="53"/>
      <c r="AL22" s="53"/>
      <c r="AM22" s="53"/>
      <c r="AN22" s="10"/>
      <c r="BB22" s="2" t="s">
        <v>54</v>
      </c>
      <c r="BF22" s="55">
        <f t="shared" si="5"/>
      </c>
      <c r="BG22" s="11" t="e">
        <f t="shared" si="6"/>
        <v>#VALUE!</v>
      </c>
      <c r="BH22" s="11" t="e">
        <f t="shared" si="7"/>
        <v>#VALUE!</v>
      </c>
      <c r="BI22" s="11" t="e">
        <f t="shared" si="8"/>
        <v>#VALUE!</v>
      </c>
      <c r="BJ22" s="11" t="e">
        <f t="shared" si="9"/>
        <v>#VALUE!</v>
      </c>
      <c r="BK22" s="11" t="e">
        <f t="shared" si="10"/>
        <v>#VALUE!</v>
      </c>
    </row>
    <row r="23" spans="1:63" ht="30" customHeight="1" thickBot="1">
      <c r="A23" s="12"/>
      <c r="B23" s="128" t="s">
        <v>17</v>
      </c>
      <c r="C23" s="129"/>
      <c r="D23" s="129"/>
      <c r="E23" s="129"/>
      <c r="F23" s="89"/>
      <c r="G23" s="89"/>
      <c r="H23" s="89"/>
      <c r="I23" s="89"/>
      <c r="J23" s="89"/>
      <c r="K23" s="89"/>
      <c r="L23" s="89"/>
      <c r="M23" s="89"/>
      <c r="N23" s="89"/>
      <c r="O23" s="88"/>
      <c r="P23" s="89"/>
      <c r="Q23" s="89"/>
      <c r="R23" s="89"/>
      <c r="S23" s="89"/>
      <c r="T23" s="89"/>
      <c r="U23" s="82">
        <f t="shared" si="0"/>
      </c>
      <c r="V23" s="82"/>
      <c r="W23" s="91">
        <f t="shared" si="3"/>
      </c>
      <c r="X23" s="91"/>
      <c r="Y23" s="93" t="s">
        <v>17</v>
      </c>
      <c r="Z23" s="93"/>
      <c r="AA23" s="93"/>
      <c r="AB23" s="93"/>
      <c r="AC23" s="80">
        <f t="shared" si="1"/>
        <v>0</v>
      </c>
      <c r="AD23" s="80"/>
      <c r="AE23" s="80"/>
      <c r="AF23" s="91"/>
      <c r="AG23" s="92"/>
      <c r="AI23" s="23">
        <f t="shared" si="4"/>
        <v>0</v>
      </c>
      <c r="AJ23" s="23">
        <f t="shared" si="2"/>
        <v>0</v>
      </c>
      <c r="AK23" s="53"/>
      <c r="AL23" s="53"/>
      <c r="AM23" s="53"/>
      <c r="AN23" s="10"/>
      <c r="BF23" s="55">
        <f t="shared" si="5"/>
      </c>
      <c r="BG23" s="11" t="e">
        <f t="shared" si="6"/>
        <v>#VALUE!</v>
      </c>
      <c r="BH23" s="11" t="e">
        <f t="shared" si="7"/>
        <v>#VALUE!</v>
      </c>
      <c r="BI23" s="11" t="e">
        <f t="shared" si="8"/>
        <v>#VALUE!</v>
      </c>
      <c r="BJ23" s="11" t="e">
        <f t="shared" si="9"/>
        <v>#VALUE!</v>
      </c>
      <c r="BK23" s="11" t="e">
        <f t="shared" si="10"/>
        <v>#VALUE!</v>
      </c>
    </row>
    <row r="24" spans="20:59" ht="22.5" customHeight="1">
      <c r="T24" s="10"/>
      <c r="U24" s="10"/>
      <c r="V24" s="10"/>
      <c r="W24" s="10"/>
      <c r="X24" s="10"/>
      <c r="Y24" s="10"/>
      <c r="Z24" s="125" t="s">
        <v>28</v>
      </c>
      <c r="AA24" s="125"/>
      <c r="AB24" s="125"/>
      <c r="AC24" s="126">
        <f>SUM(AC14:AE23)</f>
        <v>0</v>
      </c>
      <c r="AD24" s="127"/>
      <c r="AE24" s="127"/>
      <c r="BB24" s="11" t="s">
        <v>25</v>
      </c>
      <c r="BG24" s="2" t="s">
        <v>69</v>
      </c>
    </row>
    <row r="25" ht="13.5">
      <c r="BB25" s="11" t="s">
        <v>17</v>
      </c>
    </row>
    <row r="26" spans="2:54" ht="14.25">
      <c r="B26" s="15" t="s">
        <v>29</v>
      </c>
      <c r="R26" s="10"/>
      <c r="BB26" s="11" t="s">
        <v>23</v>
      </c>
    </row>
    <row r="27" spans="2:54" ht="13.5" customHeight="1" thickBot="1">
      <c r="B27" s="124" t="s">
        <v>30</v>
      </c>
      <c r="C27" s="124"/>
      <c r="D27" s="124"/>
      <c r="E27" s="124"/>
      <c r="F27" s="124"/>
      <c r="G27" s="124" t="s">
        <v>31</v>
      </c>
      <c r="H27" s="124"/>
      <c r="I27" s="124"/>
      <c r="J27" s="124"/>
      <c r="K27" s="124"/>
      <c r="L27" s="124" t="s">
        <v>7</v>
      </c>
      <c r="M27" s="124"/>
      <c r="N27" s="124"/>
      <c r="O27" s="124"/>
      <c r="P27" s="124"/>
      <c r="Q27" s="124" t="s">
        <v>9</v>
      </c>
      <c r="R27" s="124"/>
      <c r="S27" s="124"/>
      <c r="T27" s="124"/>
      <c r="Z27" s="16"/>
      <c r="AA27" s="16"/>
      <c r="BB27" s="11" t="s">
        <v>26</v>
      </c>
    </row>
    <row r="28" spans="2:54" ht="22.5" customHeight="1">
      <c r="B28" s="118" t="s">
        <v>17</v>
      </c>
      <c r="C28" s="119"/>
      <c r="D28" s="119"/>
      <c r="E28" s="119"/>
      <c r="F28" s="119"/>
      <c r="G28" s="120"/>
      <c r="H28" s="120"/>
      <c r="I28" s="120"/>
      <c r="J28" s="120"/>
      <c r="K28" s="120"/>
      <c r="L28" s="121"/>
      <c r="M28" s="121"/>
      <c r="N28" s="121"/>
      <c r="O28" s="121"/>
      <c r="P28" s="121"/>
      <c r="Q28" s="122" t="s">
        <v>17</v>
      </c>
      <c r="R28" s="122"/>
      <c r="S28" s="122"/>
      <c r="T28" s="123"/>
      <c r="V28" s="23">
        <f>IF($L28="",0,IF($B28=$BB$25,1,0))</f>
        <v>0</v>
      </c>
      <c r="W28" s="23">
        <f>IF($L28="",0,IF($Q28=$BB$25,1,0))</f>
        <v>0</v>
      </c>
      <c r="X28" s="23"/>
      <c r="Y28" s="23"/>
      <c r="Z28" s="16"/>
      <c r="AA28" s="16"/>
      <c r="BB28" s="11" t="s">
        <v>27</v>
      </c>
    </row>
    <row r="29" spans="2:54" ht="22.5" customHeight="1">
      <c r="B29" s="113" t="s">
        <v>17</v>
      </c>
      <c r="C29" s="114"/>
      <c r="D29" s="114"/>
      <c r="E29" s="114"/>
      <c r="F29" s="114"/>
      <c r="G29" s="87"/>
      <c r="H29" s="87"/>
      <c r="I29" s="87"/>
      <c r="J29" s="87"/>
      <c r="K29" s="87"/>
      <c r="L29" s="71"/>
      <c r="M29" s="71"/>
      <c r="N29" s="71"/>
      <c r="O29" s="71"/>
      <c r="P29" s="71"/>
      <c r="Q29" s="115" t="s">
        <v>17</v>
      </c>
      <c r="R29" s="116"/>
      <c r="S29" s="116"/>
      <c r="T29" s="117"/>
      <c r="V29" s="23">
        <f>IF($L29="",0,IF($B29=$BB$25,1,0))</f>
        <v>0</v>
      </c>
      <c r="W29" s="23">
        <f>IF($L29="",0,IF($Q29=$BB$25,1,0))</f>
        <v>0</v>
      </c>
      <c r="X29" s="23"/>
      <c r="Y29" s="23"/>
      <c r="BB29" s="11"/>
    </row>
    <row r="30" spans="2:54" ht="22.5" customHeight="1">
      <c r="B30" s="113" t="s">
        <v>17</v>
      </c>
      <c r="C30" s="114"/>
      <c r="D30" s="114"/>
      <c r="E30" s="114"/>
      <c r="F30" s="114"/>
      <c r="G30" s="87"/>
      <c r="H30" s="87"/>
      <c r="I30" s="87"/>
      <c r="J30" s="87"/>
      <c r="K30" s="87"/>
      <c r="L30" s="71"/>
      <c r="M30" s="71"/>
      <c r="N30" s="71"/>
      <c r="O30" s="71"/>
      <c r="P30" s="71"/>
      <c r="Q30" s="115" t="s">
        <v>17</v>
      </c>
      <c r="R30" s="116"/>
      <c r="S30" s="116"/>
      <c r="T30" s="117"/>
      <c r="V30" s="23">
        <f>IF($L30="",0,IF($B30=$BB$25,1,0))</f>
        <v>0</v>
      </c>
      <c r="W30" s="23">
        <f>IF($L30="",0,IF($Q30=$BB$25,1,0))</f>
        <v>0</v>
      </c>
      <c r="X30" s="23"/>
      <c r="Y30" s="23"/>
      <c r="BB30" s="11"/>
    </row>
    <row r="31" spans="2:65" ht="22.5" customHeight="1" thickBot="1">
      <c r="B31" s="105" t="s">
        <v>17</v>
      </c>
      <c r="C31" s="106"/>
      <c r="D31" s="106"/>
      <c r="E31" s="106"/>
      <c r="F31" s="106"/>
      <c r="G31" s="91"/>
      <c r="H31" s="91"/>
      <c r="I31" s="91"/>
      <c r="J31" s="91"/>
      <c r="K31" s="91"/>
      <c r="L31" s="89"/>
      <c r="M31" s="89"/>
      <c r="N31" s="89"/>
      <c r="O31" s="89"/>
      <c r="P31" s="89"/>
      <c r="Q31" s="107" t="s">
        <v>17</v>
      </c>
      <c r="R31" s="108"/>
      <c r="S31" s="108"/>
      <c r="T31" s="109"/>
      <c r="V31" s="23">
        <f>IF($L31="",0,IF($B31=$BB$25,1,0))</f>
        <v>0</v>
      </c>
      <c r="W31" s="23">
        <f>IF($L31="",0,IF($Q31=$BB$25,1,0))</f>
        <v>0</v>
      </c>
      <c r="BL31" s="54"/>
      <c r="BM31" s="54"/>
    </row>
    <row r="32" spans="64:65" ht="13.5">
      <c r="BL32" s="54"/>
      <c r="BM32" s="54"/>
    </row>
    <row r="33" ht="13.5">
      <c r="B33" s="2" t="s">
        <v>75</v>
      </c>
    </row>
    <row r="34" spans="2:31" ht="13.5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7"/>
    </row>
    <row r="35" spans="2:31" ht="13.5"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60"/>
    </row>
    <row r="37" spans="2:30" ht="13.5" hidden="1">
      <c r="B37" s="77" t="s">
        <v>36</v>
      </c>
      <c r="C37" s="78"/>
      <c r="D37" s="79"/>
      <c r="E37" s="100" t="s">
        <v>37</v>
      </c>
      <c r="F37" s="101"/>
      <c r="G37" s="102"/>
      <c r="H37" s="10"/>
      <c r="I37" s="10"/>
      <c r="J37" s="10"/>
      <c r="K37" s="10"/>
      <c r="L37" s="10"/>
      <c r="M37" s="10"/>
      <c r="N37" s="77" t="s">
        <v>38</v>
      </c>
      <c r="O37" s="78"/>
      <c r="P37" s="79"/>
      <c r="Q37" s="77" t="s">
        <v>37</v>
      </c>
      <c r="R37" s="78"/>
      <c r="S37" s="79"/>
      <c r="T37" s="110" t="s">
        <v>76</v>
      </c>
      <c r="U37" s="111"/>
      <c r="V37" s="111"/>
      <c r="W37" s="112"/>
      <c r="X37" s="72" t="s">
        <v>39</v>
      </c>
      <c r="Y37" s="73"/>
      <c r="Z37" s="73"/>
      <c r="AA37" s="73"/>
      <c r="AB37" s="74" t="s">
        <v>37</v>
      </c>
      <c r="AC37" s="75"/>
      <c r="AD37" s="76"/>
    </row>
    <row r="38" spans="2:30" ht="13.5" hidden="1">
      <c r="B38" s="77"/>
      <c r="C38" s="78"/>
      <c r="D38" s="79"/>
      <c r="E38" s="77"/>
      <c r="F38" s="78"/>
      <c r="G38" s="79"/>
      <c r="H38" s="10"/>
      <c r="I38" s="10"/>
      <c r="J38" s="10"/>
      <c r="K38" s="10"/>
      <c r="L38" s="10"/>
      <c r="M38" s="10"/>
      <c r="N38" s="77"/>
      <c r="O38" s="78"/>
      <c r="P38" s="79"/>
      <c r="Q38" s="77"/>
      <c r="R38" s="78"/>
      <c r="S38" s="79"/>
      <c r="T38" s="74"/>
      <c r="U38" s="75"/>
      <c r="V38" s="75"/>
      <c r="W38" s="76"/>
      <c r="X38" s="74"/>
      <c r="Y38" s="75"/>
      <c r="Z38" s="75"/>
      <c r="AA38" s="75"/>
      <c r="AB38" s="74"/>
      <c r="AC38" s="75"/>
      <c r="AD38" s="76"/>
    </row>
    <row r="39" spans="41:54" ht="13.5" hidden="1">
      <c r="AO39" s="10"/>
      <c r="AR39" s="87" t="s">
        <v>40</v>
      </c>
      <c r="AS39" s="87"/>
      <c r="AT39" s="87"/>
      <c r="AU39" s="87"/>
      <c r="AV39" s="10"/>
      <c r="AW39" s="10"/>
      <c r="AX39" s="10"/>
      <c r="AY39" s="10"/>
      <c r="AZ39" s="10"/>
      <c r="BA39" s="10"/>
      <c r="BB39" s="10"/>
    </row>
    <row r="40" spans="1:61" ht="54" hidden="1">
      <c r="A40" s="40" t="s">
        <v>41</v>
      </c>
      <c r="B40" s="24" t="s">
        <v>56</v>
      </c>
      <c r="C40" s="37" t="s">
        <v>42</v>
      </c>
      <c r="D40" s="38" t="s">
        <v>57</v>
      </c>
      <c r="E40" s="39" t="s">
        <v>43</v>
      </c>
      <c r="F40" s="38" t="s">
        <v>58</v>
      </c>
      <c r="G40" s="17" t="s">
        <v>45</v>
      </c>
      <c r="H40" s="41" t="s">
        <v>13</v>
      </c>
      <c r="I40" s="42" t="s">
        <v>46</v>
      </c>
      <c r="J40" s="47" t="s">
        <v>47</v>
      </c>
      <c r="K40" s="43" t="s">
        <v>48</v>
      </c>
      <c r="L40" s="44" t="s">
        <v>49</v>
      </c>
      <c r="M40" s="45" t="s">
        <v>14</v>
      </c>
      <c r="N40" s="45" t="s">
        <v>9</v>
      </c>
      <c r="O40" s="69" t="s">
        <v>67</v>
      </c>
      <c r="P40" s="45" t="s">
        <v>62</v>
      </c>
      <c r="Q40" s="45" t="s">
        <v>70</v>
      </c>
      <c r="R40" s="59" t="s">
        <v>77</v>
      </c>
      <c r="S40" s="59" t="s">
        <v>78</v>
      </c>
      <c r="T40" s="59" t="s">
        <v>79</v>
      </c>
      <c r="U40" s="59" t="s">
        <v>80</v>
      </c>
      <c r="V40" s="59" t="s">
        <v>81</v>
      </c>
      <c r="W40" s="59" t="s">
        <v>82</v>
      </c>
      <c r="X40" s="59" t="s">
        <v>83</v>
      </c>
      <c r="Y40" s="59" t="s">
        <v>84</v>
      </c>
      <c r="Z40" s="59" t="s">
        <v>85</v>
      </c>
      <c r="AA40" s="59" t="s">
        <v>86</v>
      </c>
      <c r="AB40" s="59" t="s">
        <v>87</v>
      </c>
      <c r="AC40" s="59" t="s">
        <v>88</v>
      </c>
      <c r="AD40" s="60" t="s">
        <v>77</v>
      </c>
      <c r="AE40" s="60" t="s">
        <v>78</v>
      </c>
      <c r="AF40" s="60" t="s">
        <v>79</v>
      </c>
      <c r="AG40" s="60" t="s">
        <v>80</v>
      </c>
      <c r="AH40" s="60" t="s">
        <v>81</v>
      </c>
      <c r="AI40" s="60" t="s">
        <v>82</v>
      </c>
      <c r="AJ40" s="60" t="s">
        <v>83</v>
      </c>
      <c r="AK40" s="60" t="s">
        <v>84</v>
      </c>
      <c r="AL40" s="60" t="s">
        <v>85</v>
      </c>
      <c r="AM40" s="60" t="s">
        <v>86</v>
      </c>
      <c r="AN40" s="60" t="s">
        <v>87</v>
      </c>
      <c r="AO40" s="60" t="s">
        <v>88</v>
      </c>
      <c r="AP40" s="37" t="s">
        <v>44</v>
      </c>
      <c r="AQ40" s="46" t="s">
        <v>50</v>
      </c>
      <c r="AR40" s="49" t="s">
        <v>25</v>
      </c>
      <c r="AS40" s="49" t="s">
        <v>27</v>
      </c>
      <c r="AT40" s="49" t="s">
        <v>7</v>
      </c>
      <c r="AU40" s="49" t="s">
        <v>9</v>
      </c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ht="13.5" hidden="1">
      <c r="A41" s="25"/>
      <c r="B41" s="26"/>
      <c r="C41" s="27"/>
      <c r="D41" s="28">
        <f>$G$6</f>
        <v>0</v>
      </c>
      <c r="E41" s="28">
        <f aca="true" t="shared" si="11" ref="E41:E50">F14</f>
        <v>0</v>
      </c>
      <c r="F41" s="29">
        <f aca="true" t="shared" si="12" ref="F41:F50">K14</f>
        <v>0</v>
      </c>
      <c r="G41" s="29">
        <f aca="true" t="shared" si="13" ref="G41:G50">IF($Y14=$BC$15,1,"")</f>
      </c>
      <c r="H41" s="30">
        <f aca="true" t="shared" si="14" ref="H41:H50">AC14</f>
        <v>0</v>
      </c>
      <c r="I41" s="52" t="s">
        <v>60</v>
      </c>
      <c r="J41" s="31"/>
      <c r="K41" s="32"/>
      <c r="L41" s="33"/>
      <c r="M41" s="34">
        <f>AF14</f>
        <v>0</v>
      </c>
      <c r="N41" s="34" t="str">
        <f>B14</f>
        <v>選択してください</v>
      </c>
      <c r="O41" s="70">
        <f>O14</f>
        <v>0</v>
      </c>
      <c r="P41" s="34">
        <f>U14</f>
      </c>
      <c r="Q41" s="34">
        <f>W14</f>
      </c>
      <c r="R41" s="61">
        <f aca="true" t="shared" si="15" ref="R41:AC41">IF($B14=$BA$15,IF($Q41=R$40,1,""),"")</f>
      </c>
      <c r="S41" s="61">
        <f t="shared" si="15"/>
      </c>
      <c r="T41" s="61">
        <f t="shared" si="15"/>
      </c>
      <c r="U41" s="61">
        <f t="shared" si="15"/>
      </c>
      <c r="V41" s="61">
        <f t="shared" si="15"/>
      </c>
      <c r="W41" s="61">
        <f t="shared" si="15"/>
      </c>
      <c r="X41" s="61">
        <f t="shared" si="15"/>
      </c>
      <c r="Y41" s="61">
        <f t="shared" si="15"/>
      </c>
      <c r="Z41" s="61">
        <f t="shared" si="15"/>
      </c>
      <c r="AA41" s="61">
        <f t="shared" si="15"/>
      </c>
      <c r="AB41" s="61">
        <f t="shared" si="15"/>
      </c>
      <c r="AC41" s="61">
        <f t="shared" si="15"/>
      </c>
      <c r="AD41" s="61">
        <f aca="true" t="shared" si="16" ref="AD41:AO41">IF($B14=$BA$16,IF($Q41=AD$40,1,""),"")</f>
      </c>
      <c r="AE41" s="61">
        <f t="shared" si="16"/>
      </c>
      <c r="AF41" s="61">
        <f t="shared" si="16"/>
      </c>
      <c r="AG41" s="61">
        <f t="shared" si="16"/>
      </c>
      <c r="AH41" s="61">
        <f t="shared" si="16"/>
      </c>
      <c r="AI41" s="61">
        <f t="shared" si="16"/>
      </c>
      <c r="AJ41" s="61">
        <f t="shared" si="16"/>
      </c>
      <c r="AK41" s="61">
        <f t="shared" si="16"/>
      </c>
      <c r="AL41" s="61">
        <f t="shared" si="16"/>
      </c>
      <c r="AM41" s="61">
        <f t="shared" si="16"/>
      </c>
      <c r="AN41" s="61">
        <f t="shared" si="16"/>
      </c>
      <c r="AO41" s="61">
        <f t="shared" si="16"/>
      </c>
      <c r="AP41" s="29">
        <f>$G$7</f>
        <v>0</v>
      </c>
      <c r="AQ41" s="35">
        <f>$U$7</f>
        <v>0</v>
      </c>
      <c r="AR41" s="18" t="str">
        <f>B28</f>
        <v>選択してください</v>
      </c>
      <c r="AS41" s="18">
        <f>G28</f>
        <v>0</v>
      </c>
      <c r="AT41" s="18">
        <f>L28</f>
        <v>0</v>
      </c>
      <c r="AU41" s="18" t="str">
        <f>Q28</f>
        <v>選択してください</v>
      </c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</row>
    <row r="42" spans="1:61" ht="13.5" hidden="1">
      <c r="A42" s="25"/>
      <c r="B42" s="26"/>
      <c r="C42" s="27"/>
      <c r="D42" s="28">
        <f aca="true" t="shared" si="17" ref="D42:D50">$G$6</f>
        <v>0</v>
      </c>
      <c r="E42" s="28">
        <f t="shared" si="11"/>
        <v>0</v>
      </c>
      <c r="F42" s="29">
        <f t="shared" si="12"/>
        <v>0</v>
      </c>
      <c r="G42" s="29">
        <f t="shared" si="13"/>
      </c>
      <c r="H42" s="30">
        <f t="shared" si="14"/>
        <v>0</v>
      </c>
      <c r="I42" s="52" t="s">
        <v>60</v>
      </c>
      <c r="J42" s="31"/>
      <c r="K42" s="32"/>
      <c r="L42" s="33"/>
      <c r="M42" s="34">
        <f aca="true" t="shared" si="18" ref="M42:M50">AF15</f>
        <v>0</v>
      </c>
      <c r="N42" s="34" t="str">
        <f aca="true" t="shared" si="19" ref="N42:N50">B15</f>
        <v>選択してください</v>
      </c>
      <c r="O42" s="70">
        <f aca="true" t="shared" si="20" ref="O42:O50">O15</f>
        <v>0</v>
      </c>
      <c r="P42" s="34">
        <f aca="true" t="shared" si="21" ref="P42:P50">U15</f>
      </c>
      <c r="Q42" s="34">
        <f aca="true" t="shared" si="22" ref="Q42:Q50">W15</f>
      </c>
      <c r="R42" s="61">
        <f aca="true" t="shared" si="23" ref="R42:AC42">IF($B15=$BA$15,IF($Q42=R$40,1,""),"")</f>
      </c>
      <c r="S42" s="61">
        <f t="shared" si="23"/>
      </c>
      <c r="T42" s="61">
        <f t="shared" si="23"/>
      </c>
      <c r="U42" s="61">
        <f t="shared" si="23"/>
      </c>
      <c r="V42" s="61">
        <f t="shared" si="23"/>
      </c>
      <c r="W42" s="61">
        <f t="shared" si="23"/>
      </c>
      <c r="X42" s="61">
        <f t="shared" si="23"/>
      </c>
      <c r="Y42" s="61">
        <f t="shared" si="23"/>
      </c>
      <c r="Z42" s="61">
        <f t="shared" si="23"/>
      </c>
      <c r="AA42" s="61">
        <f t="shared" si="23"/>
      </c>
      <c r="AB42" s="61">
        <f t="shared" si="23"/>
      </c>
      <c r="AC42" s="61">
        <f t="shared" si="23"/>
      </c>
      <c r="AD42" s="61">
        <f aca="true" t="shared" si="24" ref="AD42:AO42">IF($B15=$BA$16,IF($Q42=AD$40,1,""),"")</f>
      </c>
      <c r="AE42" s="61">
        <f t="shared" si="24"/>
      </c>
      <c r="AF42" s="61">
        <f t="shared" si="24"/>
      </c>
      <c r="AG42" s="61">
        <f t="shared" si="24"/>
      </c>
      <c r="AH42" s="61">
        <f t="shared" si="24"/>
      </c>
      <c r="AI42" s="61">
        <f t="shared" si="24"/>
      </c>
      <c r="AJ42" s="61">
        <f t="shared" si="24"/>
      </c>
      <c r="AK42" s="61">
        <f t="shared" si="24"/>
      </c>
      <c r="AL42" s="61">
        <f t="shared" si="24"/>
      </c>
      <c r="AM42" s="61">
        <f t="shared" si="24"/>
      </c>
      <c r="AN42" s="61">
        <f t="shared" si="24"/>
      </c>
      <c r="AO42" s="61">
        <f t="shared" si="24"/>
      </c>
      <c r="AP42" s="29">
        <f aca="true" t="shared" si="25" ref="AP42:AP50">$G$7</f>
        <v>0</v>
      </c>
      <c r="AQ42" s="35">
        <f aca="true" t="shared" si="26" ref="AQ42:AQ50">$U$7</f>
        <v>0</v>
      </c>
      <c r="AR42" s="18" t="str">
        <f>B29</f>
        <v>選択してください</v>
      </c>
      <c r="AS42" s="18">
        <f>G29</f>
        <v>0</v>
      </c>
      <c r="AT42" s="18">
        <f>L29</f>
        <v>0</v>
      </c>
      <c r="AU42" s="18" t="str">
        <f>Q29</f>
        <v>選択してください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</row>
    <row r="43" spans="1:47" ht="13.5" hidden="1">
      <c r="A43" s="25"/>
      <c r="B43" s="36"/>
      <c r="C43" s="27"/>
      <c r="D43" s="28">
        <f t="shared" si="17"/>
        <v>0</v>
      </c>
      <c r="E43" s="28">
        <f t="shared" si="11"/>
        <v>0</v>
      </c>
      <c r="F43" s="29">
        <f t="shared" si="12"/>
        <v>0</v>
      </c>
      <c r="G43" s="29">
        <f t="shared" si="13"/>
      </c>
      <c r="H43" s="30">
        <f t="shared" si="14"/>
        <v>0</v>
      </c>
      <c r="I43" s="52" t="s">
        <v>61</v>
      </c>
      <c r="J43" s="31"/>
      <c r="K43" s="32"/>
      <c r="L43" s="33"/>
      <c r="M43" s="34">
        <f t="shared" si="18"/>
        <v>0</v>
      </c>
      <c r="N43" s="34" t="str">
        <f t="shared" si="19"/>
        <v>選択してください</v>
      </c>
      <c r="O43" s="70">
        <f t="shared" si="20"/>
        <v>0</v>
      </c>
      <c r="P43" s="34">
        <f t="shared" si="21"/>
      </c>
      <c r="Q43" s="34">
        <f t="shared" si="22"/>
      </c>
      <c r="R43" s="61">
        <f aca="true" t="shared" si="27" ref="R43:AC43">IF($B16=$BA$15,IF($Q43=R$40,1,""),"")</f>
      </c>
      <c r="S43" s="61">
        <f t="shared" si="27"/>
      </c>
      <c r="T43" s="61">
        <f t="shared" si="27"/>
      </c>
      <c r="U43" s="61">
        <f t="shared" si="27"/>
      </c>
      <c r="V43" s="61">
        <f t="shared" si="27"/>
      </c>
      <c r="W43" s="61">
        <f t="shared" si="27"/>
      </c>
      <c r="X43" s="61">
        <f t="shared" si="27"/>
      </c>
      <c r="Y43" s="61">
        <f t="shared" si="27"/>
      </c>
      <c r="Z43" s="61">
        <f t="shared" si="27"/>
      </c>
      <c r="AA43" s="61">
        <f t="shared" si="27"/>
      </c>
      <c r="AB43" s="61">
        <f t="shared" si="27"/>
      </c>
      <c r="AC43" s="61">
        <f t="shared" si="27"/>
      </c>
      <c r="AD43" s="61">
        <f aca="true" t="shared" si="28" ref="AD43:AO43">IF($B16=$BA$16,IF($Q43=AD$40,1,""),"")</f>
      </c>
      <c r="AE43" s="61">
        <f t="shared" si="28"/>
      </c>
      <c r="AF43" s="61">
        <f t="shared" si="28"/>
      </c>
      <c r="AG43" s="61">
        <f t="shared" si="28"/>
      </c>
      <c r="AH43" s="61">
        <f t="shared" si="28"/>
      </c>
      <c r="AI43" s="61">
        <f t="shared" si="28"/>
      </c>
      <c r="AJ43" s="61">
        <f t="shared" si="28"/>
      </c>
      <c r="AK43" s="61">
        <f t="shared" si="28"/>
      </c>
      <c r="AL43" s="61">
        <f t="shared" si="28"/>
      </c>
      <c r="AM43" s="61">
        <f t="shared" si="28"/>
      </c>
      <c r="AN43" s="61">
        <f t="shared" si="28"/>
      </c>
      <c r="AO43" s="61">
        <f t="shared" si="28"/>
      </c>
      <c r="AP43" s="29">
        <f t="shared" si="25"/>
        <v>0</v>
      </c>
      <c r="AQ43" s="35">
        <f t="shared" si="26"/>
        <v>0</v>
      </c>
      <c r="AR43" s="18" t="str">
        <f>B30</f>
        <v>選択してください</v>
      </c>
      <c r="AS43" s="18">
        <f>G30</f>
        <v>0</v>
      </c>
      <c r="AT43" s="18">
        <f>L30</f>
        <v>0</v>
      </c>
      <c r="AU43" s="18" t="str">
        <f>Q30</f>
        <v>選択してください</v>
      </c>
    </row>
    <row r="44" spans="1:47" ht="13.5" hidden="1">
      <c r="A44" s="25"/>
      <c r="B44" s="36"/>
      <c r="C44" s="27"/>
      <c r="D44" s="28">
        <f t="shared" si="17"/>
        <v>0</v>
      </c>
      <c r="E44" s="28">
        <f t="shared" si="11"/>
        <v>0</v>
      </c>
      <c r="F44" s="29">
        <f t="shared" si="12"/>
        <v>0</v>
      </c>
      <c r="G44" s="29">
        <f t="shared" si="13"/>
      </c>
      <c r="H44" s="30">
        <f t="shared" si="14"/>
        <v>0</v>
      </c>
      <c r="I44" s="52" t="s">
        <v>61</v>
      </c>
      <c r="J44" s="31"/>
      <c r="K44" s="32"/>
      <c r="L44" s="33"/>
      <c r="M44" s="34">
        <f t="shared" si="18"/>
        <v>0</v>
      </c>
      <c r="N44" s="34" t="str">
        <f t="shared" si="19"/>
        <v>選択してください</v>
      </c>
      <c r="O44" s="70">
        <f t="shared" si="20"/>
        <v>0</v>
      </c>
      <c r="P44" s="34">
        <f t="shared" si="21"/>
      </c>
      <c r="Q44" s="34">
        <f t="shared" si="22"/>
      </c>
      <c r="R44" s="61">
        <f aca="true" t="shared" si="29" ref="R44:AC44">IF($B17=$BA$15,IF($Q44=R$40,1,""),"")</f>
      </c>
      <c r="S44" s="61">
        <f t="shared" si="29"/>
      </c>
      <c r="T44" s="61">
        <f t="shared" si="29"/>
      </c>
      <c r="U44" s="61">
        <f t="shared" si="29"/>
      </c>
      <c r="V44" s="61">
        <f t="shared" si="29"/>
      </c>
      <c r="W44" s="61">
        <f t="shared" si="29"/>
      </c>
      <c r="X44" s="61">
        <f t="shared" si="29"/>
      </c>
      <c r="Y44" s="61">
        <f t="shared" si="29"/>
      </c>
      <c r="Z44" s="61">
        <f t="shared" si="29"/>
      </c>
      <c r="AA44" s="61">
        <f t="shared" si="29"/>
      </c>
      <c r="AB44" s="61">
        <f t="shared" si="29"/>
      </c>
      <c r="AC44" s="61">
        <f t="shared" si="29"/>
      </c>
      <c r="AD44" s="61">
        <f aca="true" t="shared" si="30" ref="AD44:AO44">IF($B17=$BA$16,IF($Q44=AD$40,1,""),"")</f>
      </c>
      <c r="AE44" s="61">
        <f t="shared" si="30"/>
      </c>
      <c r="AF44" s="61">
        <f t="shared" si="30"/>
      </c>
      <c r="AG44" s="61">
        <f t="shared" si="30"/>
      </c>
      <c r="AH44" s="61">
        <f t="shared" si="30"/>
      </c>
      <c r="AI44" s="61">
        <f t="shared" si="30"/>
      </c>
      <c r="AJ44" s="61">
        <f t="shared" si="30"/>
      </c>
      <c r="AK44" s="61">
        <f t="shared" si="30"/>
      </c>
      <c r="AL44" s="61">
        <f t="shared" si="30"/>
      </c>
      <c r="AM44" s="61">
        <f t="shared" si="30"/>
      </c>
      <c r="AN44" s="61">
        <f t="shared" si="30"/>
      </c>
      <c r="AO44" s="61">
        <f t="shared" si="30"/>
      </c>
      <c r="AP44" s="29">
        <f t="shared" si="25"/>
        <v>0</v>
      </c>
      <c r="AQ44" s="35">
        <f t="shared" si="26"/>
        <v>0</v>
      </c>
      <c r="AR44" s="18" t="str">
        <f>B31</f>
        <v>選択してください</v>
      </c>
      <c r="AS44" s="18">
        <f>G31</f>
        <v>0</v>
      </c>
      <c r="AT44" s="18">
        <f>L31</f>
        <v>0</v>
      </c>
      <c r="AU44" s="18" t="str">
        <f>Q31</f>
        <v>選択してください</v>
      </c>
    </row>
    <row r="45" spans="1:43" ht="13.5" hidden="1">
      <c r="A45" s="25"/>
      <c r="B45" s="36"/>
      <c r="C45" s="27"/>
      <c r="D45" s="28">
        <f t="shared" si="17"/>
        <v>0</v>
      </c>
      <c r="E45" s="28">
        <f t="shared" si="11"/>
        <v>0</v>
      </c>
      <c r="F45" s="29">
        <f t="shared" si="12"/>
        <v>0</v>
      </c>
      <c r="G45" s="29">
        <f t="shared" si="13"/>
      </c>
      <c r="H45" s="30">
        <f t="shared" si="14"/>
        <v>0</v>
      </c>
      <c r="I45" s="52" t="s">
        <v>61</v>
      </c>
      <c r="J45" s="31"/>
      <c r="K45" s="32"/>
      <c r="L45" s="33"/>
      <c r="M45" s="34">
        <f t="shared" si="18"/>
        <v>0</v>
      </c>
      <c r="N45" s="34" t="str">
        <f t="shared" si="19"/>
        <v>選択してください</v>
      </c>
      <c r="O45" s="70">
        <f t="shared" si="20"/>
        <v>0</v>
      </c>
      <c r="P45" s="34">
        <f t="shared" si="21"/>
      </c>
      <c r="Q45" s="34">
        <f t="shared" si="22"/>
      </c>
      <c r="R45" s="61">
        <f aca="true" t="shared" si="31" ref="R45:AC45">IF($B18=$BA$15,IF($Q45=R$40,1,""),"")</f>
      </c>
      <c r="S45" s="61">
        <f t="shared" si="31"/>
      </c>
      <c r="T45" s="61">
        <f t="shared" si="31"/>
      </c>
      <c r="U45" s="61">
        <f t="shared" si="31"/>
      </c>
      <c r="V45" s="61">
        <f t="shared" si="31"/>
      </c>
      <c r="W45" s="61">
        <f t="shared" si="31"/>
      </c>
      <c r="X45" s="61">
        <f t="shared" si="31"/>
      </c>
      <c r="Y45" s="61">
        <f t="shared" si="31"/>
      </c>
      <c r="Z45" s="61">
        <f t="shared" si="31"/>
      </c>
      <c r="AA45" s="61">
        <f t="shared" si="31"/>
      </c>
      <c r="AB45" s="61">
        <f t="shared" si="31"/>
      </c>
      <c r="AC45" s="61">
        <f t="shared" si="31"/>
      </c>
      <c r="AD45" s="61">
        <f aca="true" t="shared" si="32" ref="AD45:AO45">IF($B18=$BA$16,IF($Q45=AD$40,1,""),"")</f>
      </c>
      <c r="AE45" s="61">
        <f t="shared" si="32"/>
      </c>
      <c r="AF45" s="61">
        <f t="shared" si="32"/>
      </c>
      <c r="AG45" s="61">
        <f t="shared" si="32"/>
      </c>
      <c r="AH45" s="61">
        <f t="shared" si="32"/>
      </c>
      <c r="AI45" s="61">
        <f t="shared" si="32"/>
      </c>
      <c r="AJ45" s="61">
        <f t="shared" si="32"/>
      </c>
      <c r="AK45" s="61">
        <f t="shared" si="32"/>
      </c>
      <c r="AL45" s="61">
        <f t="shared" si="32"/>
      </c>
      <c r="AM45" s="61">
        <f t="shared" si="32"/>
      </c>
      <c r="AN45" s="61">
        <f t="shared" si="32"/>
      </c>
      <c r="AO45" s="61">
        <f t="shared" si="32"/>
      </c>
      <c r="AP45" s="29">
        <f t="shared" si="25"/>
        <v>0</v>
      </c>
      <c r="AQ45" s="35">
        <f t="shared" si="26"/>
        <v>0</v>
      </c>
    </row>
    <row r="46" spans="1:43" ht="13.5" hidden="1">
      <c r="A46" s="25"/>
      <c r="B46" s="36"/>
      <c r="C46" s="27"/>
      <c r="D46" s="28">
        <f t="shared" si="17"/>
        <v>0</v>
      </c>
      <c r="E46" s="28">
        <f t="shared" si="11"/>
        <v>0</v>
      </c>
      <c r="F46" s="29">
        <f t="shared" si="12"/>
        <v>0</v>
      </c>
      <c r="G46" s="29">
        <f t="shared" si="13"/>
      </c>
      <c r="H46" s="30">
        <f t="shared" si="14"/>
        <v>0</v>
      </c>
      <c r="I46" s="52" t="s">
        <v>61</v>
      </c>
      <c r="J46" s="31"/>
      <c r="K46" s="32"/>
      <c r="L46" s="33"/>
      <c r="M46" s="34">
        <f t="shared" si="18"/>
        <v>0</v>
      </c>
      <c r="N46" s="34" t="str">
        <f t="shared" si="19"/>
        <v>選択してください</v>
      </c>
      <c r="O46" s="70">
        <f t="shared" si="20"/>
        <v>0</v>
      </c>
      <c r="P46" s="34">
        <f t="shared" si="21"/>
      </c>
      <c r="Q46" s="34">
        <f t="shared" si="22"/>
      </c>
      <c r="R46" s="61">
        <f aca="true" t="shared" si="33" ref="R46:AC46">IF($B19=$BA$15,IF($Q46=R$40,1,""),"")</f>
      </c>
      <c r="S46" s="61">
        <f t="shared" si="33"/>
      </c>
      <c r="T46" s="61">
        <f t="shared" si="33"/>
      </c>
      <c r="U46" s="61">
        <f t="shared" si="33"/>
      </c>
      <c r="V46" s="61">
        <f t="shared" si="33"/>
      </c>
      <c r="W46" s="61">
        <f t="shared" si="33"/>
      </c>
      <c r="X46" s="61">
        <f t="shared" si="33"/>
      </c>
      <c r="Y46" s="61">
        <f t="shared" si="33"/>
      </c>
      <c r="Z46" s="61">
        <f t="shared" si="33"/>
      </c>
      <c r="AA46" s="61">
        <f t="shared" si="33"/>
      </c>
      <c r="AB46" s="61">
        <f t="shared" si="33"/>
      </c>
      <c r="AC46" s="61">
        <f t="shared" si="33"/>
      </c>
      <c r="AD46" s="61">
        <f aca="true" t="shared" si="34" ref="AD46:AO46">IF($B19=$BA$16,IF($Q46=AD$40,1,""),"")</f>
      </c>
      <c r="AE46" s="61">
        <f t="shared" si="34"/>
      </c>
      <c r="AF46" s="61">
        <f t="shared" si="34"/>
      </c>
      <c r="AG46" s="61">
        <f t="shared" si="34"/>
      </c>
      <c r="AH46" s="61">
        <f t="shared" si="34"/>
      </c>
      <c r="AI46" s="61">
        <f t="shared" si="34"/>
      </c>
      <c r="AJ46" s="61">
        <f t="shared" si="34"/>
      </c>
      <c r="AK46" s="61">
        <f t="shared" si="34"/>
      </c>
      <c r="AL46" s="61">
        <f t="shared" si="34"/>
      </c>
      <c r="AM46" s="61">
        <f t="shared" si="34"/>
      </c>
      <c r="AN46" s="61">
        <f t="shared" si="34"/>
      </c>
      <c r="AO46" s="61">
        <f t="shared" si="34"/>
      </c>
      <c r="AP46" s="29">
        <f t="shared" si="25"/>
        <v>0</v>
      </c>
      <c r="AQ46" s="35">
        <f t="shared" si="26"/>
        <v>0</v>
      </c>
    </row>
    <row r="47" spans="1:61" s="10" customFormat="1" ht="13.5" hidden="1">
      <c r="A47" s="25"/>
      <c r="B47" s="36"/>
      <c r="C47" s="27"/>
      <c r="D47" s="28">
        <f t="shared" si="17"/>
        <v>0</v>
      </c>
      <c r="E47" s="28">
        <f t="shared" si="11"/>
        <v>0</v>
      </c>
      <c r="F47" s="29">
        <f t="shared" si="12"/>
        <v>0</v>
      </c>
      <c r="G47" s="29">
        <f t="shared" si="13"/>
      </c>
      <c r="H47" s="30">
        <f t="shared" si="14"/>
        <v>0</v>
      </c>
      <c r="I47" s="52" t="s">
        <v>61</v>
      </c>
      <c r="J47" s="31"/>
      <c r="K47" s="32"/>
      <c r="L47" s="33"/>
      <c r="M47" s="34">
        <f t="shared" si="18"/>
        <v>0</v>
      </c>
      <c r="N47" s="34" t="str">
        <f t="shared" si="19"/>
        <v>選択してください</v>
      </c>
      <c r="O47" s="70">
        <f t="shared" si="20"/>
        <v>0</v>
      </c>
      <c r="P47" s="34">
        <f t="shared" si="21"/>
      </c>
      <c r="Q47" s="34">
        <f t="shared" si="22"/>
      </c>
      <c r="R47" s="61">
        <f aca="true" t="shared" si="35" ref="R47:AC47">IF($B20=$BA$15,IF($Q47=R$40,1,""),"")</f>
      </c>
      <c r="S47" s="61">
        <f t="shared" si="35"/>
      </c>
      <c r="T47" s="61">
        <f t="shared" si="35"/>
      </c>
      <c r="U47" s="61">
        <f t="shared" si="35"/>
      </c>
      <c r="V47" s="61">
        <f t="shared" si="35"/>
      </c>
      <c r="W47" s="61">
        <f t="shared" si="35"/>
      </c>
      <c r="X47" s="61">
        <f t="shared" si="35"/>
      </c>
      <c r="Y47" s="61">
        <f t="shared" si="35"/>
      </c>
      <c r="Z47" s="61">
        <f t="shared" si="35"/>
      </c>
      <c r="AA47" s="61">
        <f t="shared" si="35"/>
      </c>
      <c r="AB47" s="61">
        <f t="shared" si="35"/>
      </c>
      <c r="AC47" s="61">
        <f t="shared" si="35"/>
      </c>
      <c r="AD47" s="61">
        <f aca="true" t="shared" si="36" ref="AD47:AO47">IF($B20=$BA$16,IF($Q47=AD$40,1,""),"")</f>
      </c>
      <c r="AE47" s="61">
        <f t="shared" si="36"/>
      </c>
      <c r="AF47" s="61">
        <f t="shared" si="36"/>
      </c>
      <c r="AG47" s="61">
        <f t="shared" si="36"/>
      </c>
      <c r="AH47" s="61">
        <f t="shared" si="36"/>
      </c>
      <c r="AI47" s="61">
        <f t="shared" si="36"/>
      </c>
      <c r="AJ47" s="61">
        <f t="shared" si="36"/>
      </c>
      <c r="AK47" s="61">
        <f t="shared" si="36"/>
      </c>
      <c r="AL47" s="61">
        <f t="shared" si="36"/>
      </c>
      <c r="AM47" s="61">
        <f t="shared" si="36"/>
      </c>
      <c r="AN47" s="61">
        <f t="shared" si="36"/>
      </c>
      <c r="AO47" s="61">
        <f t="shared" si="36"/>
      </c>
      <c r="AP47" s="29">
        <f t="shared" si="25"/>
        <v>0</v>
      </c>
      <c r="AQ47" s="35">
        <f t="shared" si="26"/>
        <v>0</v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s="16" customFormat="1" ht="13.5" hidden="1">
      <c r="A48" s="25"/>
      <c r="B48" s="36"/>
      <c r="C48" s="27"/>
      <c r="D48" s="28">
        <f t="shared" si="17"/>
        <v>0</v>
      </c>
      <c r="E48" s="28">
        <f t="shared" si="11"/>
        <v>0</v>
      </c>
      <c r="F48" s="29">
        <f t="shared" si="12"/>
        <v>0</v>
      </c>
      <c r="G48" s="29">
        <f t="shared" si="13"/>
      </c>
      <c r="H48" s="30">
        <f t="shared" si="14"/>
        <v>0</v>
      </c>
      <c r="I48" s="52" t="s">
        <v>61</v>
      </c>
      <c r="J48" s="31"/>
      <c r="K48" s="32"/>
      <c r="L48" s="33"/>
      <c r="M48" s="34">
        <f t="shared" si="18"/>
        <v>0</v>
      </c>
      <c r="N48" s="34" t="str">
        <f t="shared" si="19"/>
        <v>選択してください</v>
      </c>
      <c r="O48" s="70">
        <f t="shared" si="20"/>
        <v>0</v>
      </c>
      <c r="P48" s="34">
        <f t="shared" si="21"/>
      </c>
      <c r="Q48" s="34">
        <f t="shared" si="22"/>
      </c>
      <c r="R48" s="61">
        <f aca="true" t="shared" si="37" ref="R48:AC48">IF($B21=$BA$15,IF($Q48=R$40,1,""),"")</f>
      </c>
      <c r="S48" s="61">
        <f t="shared" si="37"/>
      </c>
      <c r="T48" s="61">
        <f t="shared" si="37"/>
      </c>
      <c r="U48" s="61">
        <f t="shared" si="37"/>
      </c>
      <c r="V48" s="61">
        <f t="shared" si="37"/>
      </c>
      <c r="W48" s="61">
        <f t="shared" si="37"/>
      </c>
      <c r="X48" s="61">
        <f t="shared" si="37"/>
      </c>
      <c r="Y48" s="61">
        <f t="shared" si="37"/>
      </c>
      <c r="Z48" s="61">
        <f t="shared" si="37"/>
      </c>
      <c r="AA48" s="61">
        <f t="shared" si="37"/>
      </c>
      <c r="AB48" s="61">
        <f t="shared" si="37"/>
      </c>
      <c r="AC48" s="61">
        <f t="shared" si="37"/>
      </c>
      <c r="AD48" s="61">
        <f aca="true" t="shared" si="38" ref="AD48:AO48">IF($B21=$BA$16,IF($Q48=AD$40,1,""),"")</f>
      </c>
      <c r="AE48" s="61">
        <f t="shared" si="38"/>
      </c>
      <c r="AF48" s="61">
        <f t="shared" si="38"/>
      </c>
      <c r="AG48" s="61">
        <f t="shared" si="38"/>
      </c>
      <c r="AH48" s="61">
        <f t="shared" si="38"/>
      </c>
      <c r="AI48" s="61">
        <f t="shared" si="38"/>
      </c>
      <c r="AJ48" s="61">
        <f t="shared" si="38"/>
      </c>
      <c r="AK48" s="61">
        <f t="shared" si="38"/>
      </c>
      <c r="AL48" s="61">
        <f t="shared" si="38"/>
      </c>
      <c r="AM48" s="61">
        <f t="shared" si="38"/>
      </c>
      <c r="AN48" s="61">
        <f t="shared" si="38"/>
      </c>
      <c r="AO48" s="61">
        <f t="shared" si="38"/>
      </c>
      <c r="AP48" s="29">
        <f t="shared" si="25"/>
        <v>0</v>
      </c>
      <c r="AQ48" s="35">
        <f t="shared" si="26"/>
        <v>0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s="48" customFormat="1" ht="13.5" hidden="1">
      <c r="A49" s="25"/>
      <c r="B49" s="36"/>
      <c r="C49" s="27"/>
      <c r="D49" s="28">
        <f t="shared" si="17"/>
        <v>0</v>
      </c>
      <c r="E49" s="28">
        <f t="shared" si="11"/>
        <v>0</v>
      </c>
      <c r="F49" s="29">
        <f t="shared" si="12"/>
        <v>0</v>
      </c>
      <c r="G49" s="29">
        <f t="shared" si="13"/>
      </c>
      <c r="H49" s="30">
        <f t="shared" si="14"/>
        <v>0</v>
      </c>
      <c r="I49" s="52" t="s">
        <v>61</v>
      </c>
      <c r="J49" s="31"/>
      <c r="K49" s="32"/>
      <c r="L49" s="33"/>
      <c r="M49" s="34">
        <f t="shared" si="18"/>
        <v>0</v>
      </c>
      <c r="N49" s="34" t="str">
        <f t="shared" si="19"/>
        <v>選択してください</v>
      </c>
      <c r="O49" s="70">
        <f t="shared" si="20"/>
        <v>0</v>
      </c>
      <c r="P49" s="34">
        <f t="shared" si="21"/>
      </c>
      <c r="Q49" s="34">
        <f t="shared" si="22"/>
      </c>
      <c r="R49" s="61">
        <f aca="true" t="shared" si="39" ref="R49:AC49">IF($B22=$BA$15,IF($Q49=R$40,1,""),"")</f>
      </c>
      <c r="S49" s="61">
        <f t="shared" si="39"/>
      </c>
      <c r="T49" s="61">
        <f t="shared" si="39"/>
      </c>
      <c r="U49" s="61">
        <f t="shared" si="39"/>
      </c>
      <c r="V49" s="61">
        <f t="shared" si="39"/>
      </c>
      <c r="W49" s="61">
        <f t="shared" si="39"/>
      </c>
      <c r="X49" s="61">
        <f t="shared" si="39"/>
      </c>
      <c r="Y49" s="61">
        <f t="shared" si="39"/>
      </c>
      <c r="Z49" s="61">
        <f t="shared" si="39"/>
      </c>
      <c r="AA49" s="61">
        <f t="shared" si="39"/>
      </c>
      <c r="AB49" s="61">
        <f t="shared" si="39"/>
      </c>
      <c r="AC49" s="61">
        <f t="shared" si="39"/>
      </c>
      <c r="AD49" s="61">
        <f aca="true" t="shared" si="40" ref="AD49:AO49">IF($B22=$BA$16,IF($Q49=AD$40,1,""),"")</f>
      </c>
      <c r="AE49" s="61">
        <f t="shared" si="40"/>
      </c>
      <c r="AF49" s="61">
        <f t="shared" si="40"/>
      </c>
      <c r="AG49" s="61">
        <f t="shared" si="40"/>
      </c>
      <c r="AH49" s="61">
        <f t="shared" si="40"/>
      </c>
      <c r="AI49" s="61">
        <f t="shared" si="40"/>
      </c>
      <c r="AJ49" s="61">
        <f t="shared" si="40"/>
      </c>
      <c r="AK49" s="61">
        <f t="shared" si="40"/>
      </c>
      <c r="AL49" s="61">
        <f t="shared" si="40"/>
      </c>
      <c r="AM49" s="61">
        <f t="shared" si="40"/>
      </c>
      <c r="AN49" s="61">
        <f t="shared" si="40"/>
      </c>
      <c r="AO49" s="61">
        <f t="shared" si="40"/>
      </c>
      <c r="AP49" s="29">
        <f t="shared" si="25"/>
        <v>0</v>
      </c>
      <c r="AQ49" s="35">
        <f t="shared" si="26"/>
        <v>0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43" ht="13.5" hidden="1">
      <c r="A50" s="25"/>
      <c r="B50" s="36"/>
      <c r="C50" s="27"/>
      <c r="D50" s="28">
        <f t="shared" si="17"/>
        <v>0</v>
      </c>
      <c r="E50" s="28">
        <f t="shared" si="11"/>
        <v>0</v>
      </c>
      <c r="F50" s="29">
        <f t="shared" si="12"/>
        <v>0</v>
      </c>
      <c r="G50" s="29">
        <f t="shared" si="13"/>
      </c>
      <c r="H50" s="30">
        <f t="shared" si="14"/>
        <v>0</v>
      </c>
      <c r="I50" s="52" t="s">
        <v>61</v>
      </c>
      <c r="J50" s="31"/>
      <c r="K50" s="32"/>
      <c r="L50" s="33"/>
      <c r="M50" s="34">
        <f t="shared" si="18"/>
        <v>0</v>
      </c>
      <c r="N50" s="34" t="str">
        <f t="shared" si="19"/>
        <v>選択してください</v>
      </c>
      <c r="O50" s="70">
        <f t="shared" si="20"/>
        <v>0</v>
      </c>
      <c r="P50" s="34">
        <f t="shared" si="21"/>
      </c>
      <c r="Q50" s="34">
        <f t="shared" si="22"/>
      </c>
      <c r="R50" s="61">
        <f aca="true" t="shared" si="41" ref="R50:AC50">IF($B23=$BA$15,IF($Q50=R$40,1,""),"")</f>
      </c>
      <c r="S50" s="61">
        <f t="shared" si="41"/>
      </c>
      <c r="T50" s="61">
        <f t="shared" si="41"/>
      </c>
      <c r="U50" s="61">
        <f t="shared" si="41"/>
      </c>
      <c r="V50" s="61">
        <f t="shared" si="41"/>
      </c>
      <c r="W50" s="61">
        <f t="shared" si="41"/>
      </c>
      <c r="X50" s="61">
        <f t="shared" si="41"/>
      </c>
      <c r="Y50" s="61">
        <f t="shared" si="41"/>
      </c>
      <c r="Z50" s="61">
        <f t="shared" si="41"/>
      </c>
      <c r="AA50" s="61">
        <f t="shared" si="41"/>
      </c>
      <c r="AB50" s="61">
        <f t="shared" si="41"/>
      </c>
      <c r="AC50" s="61">
        <f t="shared" si="41"/>
      </c>
      <c r="AD50" s="61">
        <f aca="true" t="shared" si="42" ref="AD50:AO50">IF($B23=$BA$16,IF($Q50=AD$40,1,""),"")</f>
      </c>
      <c r="AE50" s="61">
        <f t="shared" si="42"/>
      </c>
      <c r="AF50" s="61">
        <f t="shared" si="42"/>
      </c>
      <c r="AG50" s="61">
        <f t="shared" si="42"/>
      </c>
      <c r="AH50" s="61">
        <f t="shared" si="42"/>
      </c>
      <c r="AI50" s="61">
        <f t="shared" si="42"/>
      </c>
      <c r="AJ50" s="61">
        <f t="shared" si="42"/>
      </c>
      <c r="AK50" s="61">
        <f t="shared" si="42"/>
      </c>
      <c r="AL50" s="61">
        <f t="shared" si="42"/>
      </c>
      <c r="AM50" s="61">
        <f t="shared" si="42"/>
      </c>
      <c r="AN50" s="61">
        <f t="shared" si="42"/>
      </c>
      <c r="AO50" s="61">
        <f t="shared" si="42"/>
      </c>
      <c r="AP50" s="29">
        <f t="shared" si="25"/>
        <v>0</v>
      </c>
      <c r="AQ50" s="35">
        <f t="shared" si="26"/>
        <v>0</v>
      </c>
    </row>
    <row r="51" ht="13.5" hidden="1"/>
    <row r="52" ht="13.5" hidden="1"/>
    <row r="54" spans="2:65" ht="13.5">
      <c r="B54" s="2" t="s">
        <v>32</v>
      </c>
      <c r="BL54" s="54"/>
      <c r="BM54" s="54"/>
    </row>
    <row r="55" spans="2:65" ht="13.5">
      <c r="B55" s="2" t="s">
        <v>63</v>
      </c>
      <c r="BL55" s="54"/>
      <c r="BM55" s="54"/>
    </row>
    <row r="56" spans="2:65" ht="13.5">
      <c r="B56" s="2" t="s">
        <v>64</v>
      </c>
      <c r="BL56" s="54"/>
      <c r="BM56" s="54"/>
    </row>
    <row r="57" spans="2:65" ht="13.5">
      <c r="B57" s="2" t="s">
        <v>65</v>
      </c>
      <c r="BL57" s="54"/>
      <c r="BM57" s="54"/>
    </row>
    <row r="58" spans="2:65" ht="13.5">
      <c r="B58" s="2" t="s">
        <v>66</v>
      </c>
      <c r="BL58" s="54"/>
      <c r="BM58" s="54"/>
    </row>
    <row r="59" spans="2:65" ht="13.5">
      <c r="B59" s="2" t="s">
        <v>72</v>
      </c>
      <c r="BL59" s="54"/>
      <c r="BM59" s="54"/>
    </row>
    <row r="60" ht="13.5">
      <c r="B60" s="1" t="s">
        <v>33</v>
      </c>
    </row>
    <row r="61" ht="13.5">
      <c r="B61" s="1" t="s">
        <v>34</v>
      </c>
    </row>
    <row r="62" ht="13.5">
      <c r="B62" s="2" t="s">
        <v>55</v>
      </c>
    </row>
    <row r="63" ht="13.5">
      <c r="B63" s="2" t="s">
        <v>35</v>
      </c>
    </row>
  </sheetData>
  <sheetProtection password="839D" sheet="1"/>
  <protectedRanges>
    <protectedRange sqref="G6:P7 U6:AD7" name="範囲1"/>
    <protectedRange sqref="B14:T23 Y14:AB23 AF14:AG23" name="範囲2"/>
    <protectedRange sqref="B28:T31" name="範囲3"/>
  </protectedRanges>
  <mergeCells count="156">
    <mergeCell ref="B2:S2"/>
    <mergeCell ref="T2:X2"/>
    <mergeCell ref="Y2:AE2"/>
    <mergeCell ref="B3:S3"/>
    <mergeCell ref="T3:X3"/>
    <mergeCell ref="AB3:AC3"/>
    <mergeCell ref="AD3:AE3"/>
    <mergeCell ref="U6:AD6"/>
    <mergeCell ref="B7:F7"/>
    <mergeCell ref="G7:P7"/>
    <mergeCell ref="R7:T7"/>
    <mergeCell ref="U7:AD7"/>
    <mergeCell ref="B5:E5"/>
    <mergeCell ref="B6:F6"/>
    <mergeCell ref="G6:P6"/>
    <mergeCell ref="R6:T6"/>
    <mergeCell ref="Y13:AB13"/>
    <mergeCell ref="AC13:AE13"/>
    <mergeCell ref="B14:E14"/>
    <mergeCell ref="Y14:AB14"/>
    <mergeCell ref="AC14:AE14"/>
    <mergeCell ref="B13:E13"/>
    <mergeCell ref="U13:V13"/>
    <mergeCell ref="K13:N13"/>
    <mergeCell ref="F13:J13"/>
    <mergeCell ref="K14:N14"/>
    <mergeCell ref="Y15:AB15"/>
    <mergeCell ref="AC15:AE15"/>
    <mergeCell ref="B16:E16"/>
    <mergeCell ref="Y16:AB16"/>
    <mergeCell ref="AC16:AE16"/>
    <mergeCell ref="B15:E15"/>
    <mergeCell ref="F16:J16"/>
    <mergeCell ref="K16:N16"/>
    <mergeCell ref="O15:T15"/>
    <mergeCell ref="O16:T16"/>
    <mergeCell ref="Y17:AB17"/>
    <mergeCell ref="AC17:AE17"/>
    <mergeCell ref="B18:E18"/>
    <mergeCell ref="Y18:AB18"/>
    <mergeCell ref="AC18:AE18"/>
    <mergeCell ref="B17:E17"/>
    <mergeCell ref="F17:J17"/>
    <mergeCell ref="K17:N17"/>
    <mergeCell ref="U17:V17"/>
    <mergeCell ref="U18:V18"/>
    <mergeCell ref="B20:E20"/>
    <mergeCell ref="Y20:AB20"/>
    <mergeCell ref="AC20:AE20"/>
    <mergeCell ref="B19:E19"/>
    <mergeCell ref="F20:J20"/>
    <mergeCell ref="K20:N20"/>
    <mergeCell ref="F19:J19"/>
    <mergeCell ref="K19:N19"/>
    <mergeCell ref="O19:T19"/>
    <mergeCell ref="W20:X20"/>
    <mergeCell ref="Z24:AB24"/>
    <mergeCell ref="AC24:AE24"/>
    <mergeCell ref="B23:E23"/>
    <mergeCell ref="Y21:AB21"/>
    <mergeCell ref="AC21:AE21"/>
    <mergeCell ref="B22:E22"/>
    <mergeCell ref="Y22:AB22"/>
    <mergeCell ref="AC22:AE22"/>
    <mergeCell ref="B21:E21"/>
    <mergeCell ref="F23:J23"/>
    <mergeCell ref="B28:F28"/>
    <mergeCell ref="G28:K28"/>
    <mergeCell ref="L28:P28"/>
    <mergeCell ref="Q28:T28"/>
    <mergeCell ref="B27:F27"/>
    <mergeCell ref="G27:K27"/>
    <mergeCell ref="L27:P27"/>
    <mergeCell ref="Q27:T27"/>
    <mergeCell ref="B30:F30"/>
    <mergeCell ref="G30:K30"/>
    <mergeCell ref="L30:P30"/>
    <mergeCell ref="Q30:T30"/>
    <mergeCell ref="B29:F29"/>
    <mergeCell ref="G29:K29"/>
    <mergeCell ref="L29:P29"/>
    <mergeCell ref="Q29:T29"/>
    <mergeCell ref="B31:F31"/>
    <mergeCell ref="G31:K31"/>
    <mergeCell ref="L31:P31"/>
    <mergeCell ref="Q31:T31"/>
    <mergeCell ref="B34:AE35"/>
    <mergeCell ref="N37:P37"/>
    <mergeCell ref="Q37:S37"/>
    <mergeCell ref="T37:W37"/>
    <mergeCell ref="B9:V9"/>
    <mergeCell ref="AR39:AU39"/>
    <mergeCell ref="B38:D38"/>
    <mergeCell ref="E38:G38"/>
    <mergeCell ref="B37:D37"/>
    <mergeCell ref="E37:G37"/>
    <mergeCell ref="E11:I11"/>
    <mergeCell ref="U14:V14"/>
    <mergeCell ref="U15:V15"/>
    <mergeCell ref="U16:V16"/>
    <mergeCell ref="AF18:AG18"/>
    <mergeCell ref="AF17:AG17"/>
    <mergeCell ref="AF20:AG20"/>
    <mergeCell ref="F14:J14"/>
    <mergeCell ref="F15:J15"/>
    <mergeCell ref="K15:N15"/>
    <mergeCell ref="F18:J18"/>
    <mergeCell ref="K18:N18"/>
    <mergeCell ref="Y19:AB19"/>
    <mergeCell ref="AC19:AE19"/>
    <mergeCell ref="K23:N23"/>
    <mergeCell ref="F21:J21"/>
    <mergeCell ref="K21:N21"/>
    <mergeCell ref="F22:J22"/>
    <mergeCell ref="K22:N22"/>
    <mergeCell ref="AF13:AG13"/>
    <mergeCell ref="AF16:AG16"/>
    <mergeCell ref="AF15:AG15"/>
    <mergeCell ref="AF14:AG14"/>
    <mergeCell ref="AF19:AG19"/>
    <mergeCell ref="W13:X13"/>
    <mergeCell ref="W14:X14"/>
    <mergeCell ref="W19:X19"/>
    <mergeCell ref="W18:X18"/>
    <mergeCell ref="W17:X17"/>
    <mergeCell ref="W16:X16"/>
    <mergeCell ref="W15:X15"/>
    <mergeCell ref="U19:V19"/>
    <mergeCell ref="U20:V20"/>
    <mergeCell ref="O23:T23"/>
    <mergeCell ref="AF21:AG21"/>
    <mergeCell ref="AF22:AG22"/>
    <mergeCell ref="AF23:AG23"/>
    <mergeCell ref="W23:X23"/>
    <mergeCell ref="Y23:AB23"/>
    <mergeCell ref="U21:V21"/>
    <mergeCell ref="U23:V23"/>
    <mergeCell ref="BF13:BK13"/>
    <mergeCell ref="O20:T20"/>
    <mergeCell ref="O21:T21"/>
    <mergeCell ref="O22:T22"/>
    <mergeCell ref="O13:T13"/>
    <mergeCell ref="O14:T14"/>
    <mergeCell ref="W21:X21"/>
    <mergeCell ref="O17:T17"/>
    <mergeCell ref="W22:X22"/>
    <mergeCell ref="O18:T18"/>
    <mergeCell ref="X37:AA37"/>
    <mergeCell ref="AB37:AD37"/>
    <mergeCell ref="N38:P38"/>
    <mergeCell ref="Q38:S38"/>
    <mergeCell ref="T38:W38"/>
    <mergeCell ref="X38:AA38"/>
    <mergeCell ref="AB38:AD38"/>
    <mergeCell ref="AC23:AE23"/>
    <mergeCell ref="U22:V22"/>
  </mergeCells>
  <conditionalFormatting sqref="B15:E23">
    <cfRule type="expression" priority="1" dxfId="8" stopIfTrue="1">
      <formula>$AI15=1</formula>
    </cfRule>
  </conditionalFormatting>
  <conditionalFormatting sqref="Y14:AB23">
    <cfRule type="expression" priority="2" dxfId="8" stopIfTrue="1">
      <formula>$AJ14=1</formula>
    </cfRule>
  </conditionalFormatting>
  <conditionalFormatting sqref="B28:F31">
    <cfRule type="expression" priority="3" dxfId="8" stopIfTrue="1">
      <formula>$V28=1</formula>
    </cfRule>
  </conditionalFormatting>
  <conditionalFormatting sqref="Q28:T31">
    <cfRule type="expression" priority="4" dxfId="8" stopIfTrue="1">
      <formula>$W28=1</formula>
    </cfRule>
  </conditionalFormatting>
  <conditionalFormatting sqref="G28:K31">
    <cfRule type="cellIs" priority="5" dxfId="3" operator="notEqual" stopIfTrue="1">
      <formula>B28=$BB$28</formula>
    </cfRule>
  </conditionalFormatting>
  <conditionalFormatting sqref="AR41:AU44">
    <cfRule type="cellIs" priority="6" dxfId="9" operator="equal" stopIfTrue="1">
      <formula>$BB$25</formula>
    </cfRule>
  </conditionalFormatting>
  <conditionalFormatting sqref="N41:N50">
    <cfRule type="expression" priority="7" dxfId="9" stopIfTrue="1">
      <formula>N41=$BA$14</formula>
    </cfRule>
  </conditionalFormatting>
  <conditionalFormatting sqref="B14:E14">
    <cfRule type="expression" priority="8" dxfId="8" stopIfTrue="1">
      <formula>$AI14=1</formula>
    </cfRule>
  </conditionalFormatting>
  <dataValidations count="3">
    <dataValidation type="list" allowBlank="1" showInputMessage="1" showErrorMessage="1" sqref="Q28:T31 B14:B23">
      <formula1>$BA$14:$BA$16</formula1>
    </dataValidation>
    <dataValidation type="list" allowBlank="1" showInputMessage="1" showErrorMessage="1" sqref="Y14:Y23">
      <formula1>$BC$14:$BC$18</formula1>
    </dataValidation>
    <dataValidation type="list" allowBlank="1" showInputMessage="1" showErrorMessage="1" sqref="B28:F31">
      <formula1>$BB$25:$BB$30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84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achiwa</dc:creator>
  <cp:keywords/>
  <dc:description/>
  <cp:lastModifiedBy>山崎あくび</cp:lastModifiedBy>
  <cp:lastPrinted>2022-04-21T10:21:21Z</cp:lastPrinted>
  <dcterms:created xsi:type="dcterms:W3CDTF">2021-11-01T12:43:48Z</dcterms:created>
  <dcterms:modified xsi:type="dcterms:W3CDTF">2022-05-23T06:50:51Z</dcterms:modified>
  <cp:category/>
  <cp:version/>
  <cp:contentType/>
  <cp:contentStatus/>
</cp:coreProperties>
</file>