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root\gameinfo\2022\"/>
    </mc:Choice>
  </mc:AlternateContent>
  <bookViews>
    <workbookView xWindow="32760" yWindow="32760" windowWidth="16365" windowHeight="5670"/>
  </bookViews>
  <sheets>
    <sheet name="全国一般団体" sheetId="6" r:id="rId1"/>
  </sheets>
  <definedNames>
    <definedName name="_xlnm.Print_Area" localSheetId="0">全国一般団体!$A$1:$AE$45</definedName>
  </definedNames>
  <calcPr calcId="152511"/>
</workbook>
</file>

<file path=xl/calcChain.xml><?xml version="1.0" encoding="utf-8"?>
<calcChain xmlns="http://schemas.openxmlformats.org/spreadsheetml/2006/main">
  <c r="O50" i="6" l="1"/>
  <c r="O49" i="6"/>
  <c r="N50" i="6"/>
  <c r="N49" i="6"/>
  <c r="AH23" i="6"/>
  <c r="W31" i="6"/>
  <c r="AO50" i="6" s="1"/>
  <c r="AN50" i="6"/>
  <c r="W30" i="6"/>
  <c r="AL50" i="6"/>
  <c r="AK50" i="6"/>
  <c r="W29" i="6"/>
  <c r="AI50" i="6" s="1"/>
  <c r="AH50" i="6"/>
  <c r="W28" i="6"/>
  <c r="AF50" i="6"/>
  <c r="AE50" i="6"/>
  <c r="W27" i="6"/>
  <c r="AC50" i="6" s="1"/>
  <c r="AB50" i="6"/>
  <c r="W26" i="6"/>
  <c r="Z50" i="6" s="1"/>
  <c r="Y50" i="6"/>
  <c r="W25" i="6"/>
  <c r="W50" i="6" s="1"/>
  <c r="V50" i="6"/>
  <c r="W24" i="6"/>
  <c r="T50" i="6"/>
  <c r="S50" i="6"/>
  <c r="W22" i="6"/>
  <c r="AO49" i="6" s="1"/>
  <c r="AN49" i="6"/>
  <c r="W21" i="6"/>
  <c r="AL49" i="6"/>
  <c r="AK49" i="6"/>
  <c r="W20" i="6"/>
  <c r="AI49" i="6" s="1"/>
  <c r="AH49" i="6"/>
  <c r="W19" i="6"/>
  <c r="AF49" i="6" s="1"/>
  <c r="AE49" i="6"/>
  <c r="AB49" i="6"/>
  <c r="W18" i="6"/>
  <c r="AC49" i="6"/>
  <c r="W17" i="6"/>
  <c r="Z49" i="6" s="1"/>
  <c r="Y49" i="6"/>
  <c r="W16" i="6"/>
  <c r="W49" i="6" s="1"/>
  <c r="V49" i="6"/>
  <c r="W15" i="6"/>
  <c r="T49" i="6" s="1"/>
  <c r="S49" i="6"/>
  <c r="AU50" i="6"/>
  <c r="AT50" i="6"/>
  <c r="AS50" i="6"/>
  <c r="AR50" i="6"/>
  <c r="AQ50" i="6"/>
  <c r="AP50" i="6"/>
  <c r="AM50" i="6"/>
  <c r="AJ50" i="6"/>
  <c r="AG50" i="6"/>
  <c r="AD50" i="6"/>
  <c r="AA50" i="6"/>
  <c r="X50" i="6"/>
  <c r="U50" i="6"/>
  <c r="R50" i="6"/>
  <c r="Q50" i="6"/>
  <c r="F50" i="6"/>
  <c r="E50" i="6"/>
  <c r="D50" i="6"/>
  <c r="AU49" i="6"/>
  <c r="AT49" i="6"/>
  <c r="AS49" i="6"/>
  <c r="AR49" i="6"/>
  <c r="AQ49" i="6"/>
  <c r="AP49" i="6"/>
  <c r="AM49" i="6"/>
  <c r="AJ49" i="6"/>
  <c r="AG49" i="6"/>
  <c r="AD49" i="6"/>
  <c r="AA49" i="6"/>
  <c r="X49" i="6"/>
  <c r="U49" i="6"/>
  <c r="R49" i="6"/>
  <c r="Q49" i="6"/>
  <c r="BN14" i="6"/>
  <c r="BQ14" i="6"/>
  <c r="BT14" i="6"/>
  <c r="BW14" i="6"/>
  <c r="F49" i="6"/>
  <c r="E49" i="6"/>
  <c r="D49" i="6"/>
  <c r="AG31" i="6"/>
  <c r="AG30" i="6"/>
  <c r="AG29" i="6"/>
  <c r="AG28" i="6"/>
  <c r="AG27" i="6"/>
  <c r="AG26" i="6"/>
  <c r="AG25" i="6"/>
  <c r="AG24" i="6"/>
  <c r="AG16" i="6"/>
  <c r="AG17" i="6"/>
  <c r="AG18" i="6"/>
  <c r="AG19" i="6"/>
  <c r="AG20" i="6"/>
  <c r="AG21" i="6"/>
  <c r="AG14" i="6" s="1"/>
  <c r="AG22" i="6"/>
  <c r="AG23" i="6"/>
  <c r="AG15" i="6"/>
  <c r="AH16" i="6"/>
  <c r="AH17" i="6"/>
  <c r="AH18" i="6"/>
  <c r="AH19" i="6"/>
  <c r="AH20" i="6"/>
  <c r="AH21" i="6"/>
  <c r="AH22" i="6"/>
  <c r="AH24" i="6"/>
  <c r="AH25" i="6"/>
  <c r="AH26" i="6"/>
  <c r="AH27" i="6"/>
  <c r="AH28" i="6"/>
  <c r="AH29" i="6"/>
  <c r="AH30" i="6"/>
  <c r="AH31" i="6"/>
  <c r="AH15" i="6"/>
  <c r="BH13" i="6"/>
  <c r="BH14" i="6"/>
  <c r="BK13" i="6"/>
  <c r="BK14" i="6"/>
  <c r="H49" i="6"/>
  <c r="BN23" i="6"/>
  <c r="BQ23" i="6"/>
  <c r="BT23" i="6"/>
  <c r="BW23" i="6"/>
  <c r="A31" i="6"/>
  <c r="A30" i="6"/>
  <c r="A29" i="6"/>
  <c r="A28" i="6"/>
  <c r="A27" i="6"/>
  <c r="A26" i="6"/>
  <c r="A25" i="6"/>
  <c r="A24" i="6"/>
  <c r="A22" i="6"/>
  <c r="A21" i="6"/>
  <c r="A20" i="6"/>
  <c r="A19" i="6"/>
  <c r="A18" i="6"/>
  <c r="A17" i="6"/>
  <c r="A16" i="6"/>
  <c r="A15" i="6"/>
  <c r="BW13" i="6"/>
  <c r="BT13" i="6"/>
  <c r="BQ13" i="6"/>
  <c r="BN13" i="6"/>
  <c r="G49" i="6"/>
  <c r="BZ14" i="6"/>
  <c r="BK23" i="6"/>
  <c r="H50" i="6"/>
  <c r="BH23" i="6"/>
  <c r="BZ23" i="6"/>
  <c r="G50" i="6"/>
  <c r="BH15" i="6"/>
  <c r="BT15" i="6"/>
  <c r="BK15" i="6"/>
  <c r="BW15" i="6"/>
  <c r="BN15" i="6"/>
  <c r="BZ15" i="6"/>
  <c r="AC14" i="6"/>
  <c r="BQ15" i="6"/>
  <c r="I49" i="6"/>
  <c r="BQ24" i="6"/>
  <c r="BH24" i="6"/>
  <c r="BK24" i="6"/>
  <c r="BW24" i="6"/>
  <c r="BN24" i="6"/>
  <c r="BZ24" i="6"/>
  <c r="AC23" i="6"/>
  <c r="I50" i="6"/>
  <c r="BT24" i="6"/>
  <c r="AC32" i="6"/>
</calcChain>
</file>

<file path=xl/sharedStrings.xml><?xml version="1.0" encoding="utf-8"?>
<sst xmlns="http://schemas.openxmlformats.org/spreadsheetml/2006/main" count="168" uniqueCount="90">
  <si>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</si>
  <si>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</si>
  <si>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</si>
  <si>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/</t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</si>
  <si>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</si>
  <si>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</si>
  <si>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</si>
  <si>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</si>
  <si>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</si>
  <si>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</si>
  <si>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</si>
  <si>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性別</t>
    <rPh sb="0" eb="2">
      <t>セイベツ</t>
    </rPh>
    <phoneticPr fontId="2"/>
  </si>
  <si>
    <t>出場部門</t>
    <rPh sb="0" eb="2">
      <t>シュツジョウ</t>
    </rPh>
    <rPh sb="2" eb="4">
      <t>ブモン</t>
    </rPh>
    <phoneticPr fontId="2"/>
  </si>
  <si>
    <t>チーム名</t>
    <rPh sb="3" eb="4">
      <t>メイ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</si>
  <si>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</si>
  <si>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</si>
  <si>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選択してください</t>
    <rPh sb="0" eb="2">
      <t>センタク</t>
    </rPh>
    <phoneticPr fontId="2"/>
  </si>
  <si>
    <t>男性</t>
    <rPh sb="0" eb="2">
      <t>ダンセイ</t>
    </rPh>
    <phoneticPr fontId="2"/>
  </si>
  <si>
    <t>加盟 一般</t>
    <rPh sb="0" eb="2">
      <t>カメイ</t>
    </rPh>
    <rPh sb="3" eb="5">
      <t>イッパン</t>
    </rPh>
    <phoneticPr fontId="2"/>
  </si>
  <si>
    <t>女性</t>
    <rPh sb="0" eb="2">
      <t>ジョセイ</t>
    </rPh>
    <phoneticPr fontId="2"/>
  </si>
  <si>
    <t>加盟 学生</t>
    <rPh sb="0" eb="2">
      <t>カメイ</t>
    </rPh>
    <rPh sb="3" eb="5">
      <t>ガクセイ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</si>
  <si>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</si>
  <si>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目的</t>
    <rPh sb="0" eb="2">
      <t>モクテキ</t>
    </rPh>
    <phoneticPr fontId="2"/>
  </si>
  <si>
    <t>他にやむなく（観覧席を含め）入場が必要な方は記入ください。（観覧・応援のみ、無記入は入場不可）</t>
  </si>
  <si>
    <t>監督</t>
    <rPh sb="0" eb="2">
      <t>カントク</t>
    </rPh>
    <phoneticPr fontId="2"/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</si>
  <si>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</si>
  <si>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</si>
  <si>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</si>
  <si>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</si>
  <si>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&lt;連絡事項&gt;</t>
    <rPh sb="1" eb="5">
      <t>レンラクジコウ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</si>
  <si>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</si>
  <si>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</si>
  <si>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</si>
  <si>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受付メール送信日</t>
    <rPh sb="0" eb="2">
      <t>ウケツケ</t>
    </rPh>
    <rPh sb="5" eb="7">
      <t>ソウシン</t>
    </rPh>
    <rPh sb="7" eb="8">
      <t>ヒ</t>
    </rPh>
    <phoneticPr fontId="2"/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</si>
  <si>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</si>
  <si>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</si>
  <si>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</si>
  <si>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チーム名</t>
    <rPh sb="3" eb="4">
      <t>ナ</t>
    </rPh>
    <phoneticPr fontId="2"/>
  </si>
  <si>
    <t>加盟学生</t>
    <rPh sb="0" eb="2">
      <t>カメイ</t>
    </rPh>
    <rPh sb="2" eb="4">
      <t>ガクセイ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</si>
  <si>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</si>
  <si>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</si>
  <si>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</si>
  <si>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</si>
  <si>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申込者</t>
    <rPh sb="0" eb="2">
      <t>モウシコミ</t>
    </rPh>
    <rPh sb="2" eb="3">
      <t>シャ</t>
    </rPh>
    <phoneticPr fontId="2"/>
  </si>
  <si>
    <t>電話番号</t>
    <rPh sb="0" eb="4">
      <t>デンワバンゴウ</t>
    </rPh>
    <phoneticPr fontId="2"/>
  </si>
  <si>
    <t>未</t>
    <rPh sb="0" eb="1">
      <t>ミ</t>
    </rPh>
    <phoneticPr fontId="2"/>
  </si>
  <si>
    <t>※氏名はフルネームで記入してください。</t>
    <rPh sb="1" eb="3">
      <t>シメイ</t>
    </rPh>
    <rPh sb="10" eb="12">
      <t>キニュウ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</si>
  <si>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</si>
  <si>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</si>
  <si>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r>
      <t>※この予選会に非加盟員は出場できません。必ず</t>
    </r>
    <r>
      <rPr>
        <b/>
        <sz val="11"/>
        <rFont val="ＭＳ Ｐゴシック"/>
        <family val="3"/>
        <charset val="128"/>
      </rPr>
      <t>加盟登録手続きを済ませてから申込してください。</t>
    </r>
    <rPh sb="3" eb="6">
      <t>ヨセンカイ</t>
    </rPh>
    <rPh sb="7" eb="8">
      <t>ヒ</t>
    </rPh>
    <rPh sb="8" eb="10">
      <t>カメイ</t>
    </rPh>
    <rPh sb="10" eb="11">
      <t>イン</t>
    </rPh>
    <rPh sb="12" eb="14">
      <t>シュツジョウ</t>
    </rPh>
    <rPh sb="20" eb="21">
      <t>カナラ</t>
    </rPh>
    <rPh sb="22" eb="24">
      <t>カメイ</t>
    </rPh>
    <rPh sb="24" eb="26">
      <t>トウロク</t>
    </rPh>
    <rPh sb="26" eb="28">
      <t>テツヅ</t>
    </rPh>
    <rPh sb="30" eb="31">
      <t>ス</t>
    </rPh>
    <rPh sb="36" eb="38">
      <t>モウシコミ</t>
    </rPh>
    <phoneticPr fontId="2"/>
  </si>
  <si>
    <t>※全国卓球選手権競技規定に変更があった場合ホームページに掲載します。</t>
    <rPh sb="1" eb="8">
      <t>ゼンコクタッキュウセンシュケン</t>
    </rPh>
    <rPh sb="8" eb="12">
      <t>キョウギキテイ</t>
    </rPh>
    <rPh sb="13" eb="15">
      <t>ヘンコウ</t>
    </rPh>
    <rPh sb="19" eb="21">
      <t>バアイ</t>
    </rPh>
    <rPh sb="28" eb="30">
      <t>ケイサイ</t>
    </rPh>
    <phoneticPr fontId="2"/>
  </si>
  <si>
    <r>
      <t>※</t>
    </r>
    <r>
      <rPr>
        <b/>
        <sz val="11"/>
        <rFont val="ＭＳ Ｐゴシック"/>
        <family val="3"/>
        <charset val="128"/>
      </rPr>
      <t>最終締切以降のメンバー変更は認められません。本戦辞退はできません</t>
    </r>
    <rPh sb="1" eb="7">
      <t>サイシュウシメキリイコウ</t>
    </rPh>
    <rPh sb="12" eb="14">
      <t>ヘンコウ</t>
    </rPh>
    <rPh sb="15" eb="16">
      <t>ミト</t>
    </rPh>
    <rPh sb="23" eb="25">
      <t>ホンセン</t>
    </rPh>
    <rPh sb="25" eb="27">
      <t>ジタイ</t>
    </rPh>
    <phoneticPr fontId="2"/>
  </si>
  <si>
    <t>※生年月日は西暦で、年齢は2023年4月1日での満年齢を記入してください。</t>
    <rPh sb="1" eb="5">
      <t>セイネンガッピ</t>
    </rPh>
    <rPh sb="6" eb="8">
      <t>セイレキ</t>
    </rPh>
    <rPh sb="10" eb="12">
      <t>ネンレイ</t>
    </rPh>
    <rPh sb="17" eb="18">
      <t>ネン</t>
    </rPh>
    <rPh sb="19" eb="20">
      <t>ガツ</t>
    </rPh>
    <rPh sb="21" eb="22">
      <t>ニチ</t>
    </rPh>
    <rPh sb="24" eb="27">
      <t>マンネンレイ</t>
    </rPh>
    <rPh sb="28" eb="30">
      <t>キニュウ</t>
    </rPh>
    <phoneticPr fontId="2"/>
  </si>
  <si>
    <t>生年月日</t>
    <rPh sb="0" eb="4">
      <t>セイネンガッピ</t>
    </rPh>
    <phoneticPr fontId="2"/>
  </si>
  <si>
    <t>合計</t>
    <rPh sb="0" eb="2">
      <t>ゴウケイ</t>
    </rPh>
    <phoneticPr fontId="2"/>
  </si>
  <si>
    <t>人数</t>
    <rPh sb="0" eb="2">
      <t>ニンズウ</t>
    </rPh>
    <phoneticPr fontId="2"/>
  </si>
  <si>
    <t>選手１</t>
    <rPh sb="0" eb="2">
      <t>センシュ</t>
    </rPh>
    <phoneticPr fontId="2"/>
  </si>
  <si>
    <t>―</t>
    <phoneticPr fontId="2"/>
  </si>
  <si>
    <t>―</t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</si>
  <si>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</si>
  <si>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</si>
  <si>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</si>
  <si>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</si>
  <si>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</si>
  <si>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</si>
  <si>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</si>
  <si>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注意事項</t>
    <rPh sb="0" eb="4">
      <t>チュウイジコウ</t>
    </rPh>
    <phoneticPr fontId="2"/>
  </si>
  <si>
    <t>加盟一般</t>
    <rPh sb="0" eb="2">
      <t>カメイ</t>
    </rPh>
    <rPh sb="2" eb="4">
      <t>イッパン</t>
    </rPh>
    <phoneticPr fontId="2"/>
  </si>
  <si>
    <t>監督</t>
  </si>
  <si>
    <t>選手1</t>
  </si>
  <si>
    <t>選手3</t>
  </si>
  <si>
    <t>選手4</t>
  </si>
  <si>
    <t>選手5</t>
  </si>
  <si>
    <t>選手6</t>
  </si>
  <si>
    <t>選手7</t>
  </si>
  <si>
    <t>選手8</t>
  </si>
  <si>
    <t>申込者</t>
  </si>
  <si>
    <t>※年齢は</t>
    <rPh sb="1" eb="3">
      <t>ネンレイ</t>
    </rPh>
    <phoneticPr fontId="2"/>
  </si>
  <si>
    <t>での満年齢になっているか確認してください。</t>
    <rPh sb="2" eb="5">
      <t>マンネンレイ</t>
    </rPh>
    <rPh sb="12" eb="14">
      <t>カクニン</t>
    </rPh>
    <phoneticPr fontId="2"/>
  </si>
  <si>
    <r>
      <t>※生年月日は</t>
    </r>
    <r>
      <rPr>
        <b/>
        <sz val="11"/>
        <rFont val="ＭＳ Ｐゴシック"/>
        <family val="3"/>
        <charset val="128"/>
      </rPr>
      <t xml:space="preserve"> /</t>
    </r>
    <r>
      <rPr>
        <sz val="11"/>
        <rFont val="ＭＳ Ｐゴシック"/>
        <family val="3"/>
        <charset val="128"/>
      </rPr>
      <t xml:space="preserve"> で年月日を区切ってください。（</t>
    </r>
    <r>
      <rPr>
        <b/>
        <sz val="11"/>
        <rFont val="ＭＳ Ｐゴシック"/>
        <family val="3"/>
        <charset val="128"/>
      </rPr>
      <t>例：2000/1/1</t>
    </r>
    <r>
      <rPr>
        <sz val="11"/>
        <rFont val="ＭＳ Ｐゴシック"/>
        <family val="3"/>
        <charset val="128"/>
      </rPr>
      <t>）</t>
    </r>
    <rPh sb="1" eb="5">
      <t>セイネンガッピ</t>
    </rPh>
    <rPh sb="10" eb="13">
      <t>ネンガッピ</t>
    </rPh>
    <rPh sb="14" eb="16">
      <t>クギ</t>
    </rPh>
    <rPh sb="24" eb="25">
      <t>レイ</t>
    </rPh>
    <phoneticPr fontId="2"/>
  </si>
  <si>
    <t>※監督が選手を兼ねるときは場合は両方に名前を書いてください。複数参加の場合はチーム名の後に（A)・（B)・（Ｃ）・・・をつけてください。</t>
    <rPh sb="1" eb="3">
      <t>カントク</t>
    </rPh>
    <rPh sb="4" eb="6">
      <t>センシュ</t>
    </rPh>
    <rPh sb="7" eb="8">
      <t>カ</t>
    </rPh>
    <rPh sb="13" eb="15">
      <t>バアイ</t>
    </rPh>
    <rPh sb="16" eb="18">
      <t>リョウホウ</t>
    </rPh>
    <rPh sb="19" eb="21">
      <t>ナマエ</t>
    </rPh>
    <rPh sb="22" eb="23">
      <t>カ</t>
    </rPh>
    <rPh sb="30" eb="32">
      <t>フクスウ</t>
    </rPh>
    <rPh sb="32" eb="34">
      <t>サンカ</t>
    </rPh>
    <rPh sb="35" eb="37">
      <t>バアイ</t>
    </rPh>
    <rPh sb="41" eb="42">
      <t>メイ</t>
    </rPh>
    <rPh sb="43" eb="44">
      <t>アト</t>
    </rPh>
    <phoneticPr fontId="2"/>
  </si>
  <si>
    <t>第58回全国卓球選手権大会（一般団体戦）愛知県予選会
兼　第59回愛知県スポーツ祭典卓球大会</t>
    <rPh sb="0" eb="1">
      <t>ダイ</t>
    </rPh>
    <rPh sb="3" eb="4">
      <t>カイ</t>
    </rPh>
    <rPh sb="4" eb="6">
      <t>ゼンコク</t>
    </rPh>
    <rPh sb="6" eb="8">
      <t>タッキュウ</t>
    </rPh>
    <rPh sb="8" eb="11">
      <t>センシュケン</t>
    </rPh>
    <rPh sb="11" eb="13">
      <t>タイカイ</t>
    </rPh>
    <rPh sb="14" eb="16">
      <t>イッパン</t>
    </rPh>
    <rPh sb="16" eb="19">
      <t>ダンタイセン</t>
    </rPh>
    <rPh sb="20" eb="23">
      <t>アイチケン</t>
    </rPh>
    <rPh sb="23" eb="26">
      <t>ヨセンカイ</t>
    </rPh>
    <rPh sb="27" eb="28">
      <t>ケン</t>
    </rPh>
    <rPh sb="29" eb="30">
      <t>ダイ</t>
    </rPh>
    <rPh sb="32" eb="33">
      <t>カイ</t>
    </rPh>
    <rPh sb="33" eb="36">
      <t>アイチケン</t>
    </rPh>
    <rPh sb="40" eb="42">
      <t>サイテン</t>
    </rPh>
    <rPh sb="42" eb="46">
      <t>タッキュウタイカイ</t>
    </rPh>
    <phoneticPr fontId="2"/>
  </si>
  <si>
    <t>天白SC</t>
    <rPh sb="0" eb="2">
      <t>テンパク</t>
    </rPh>
    <phoneticPr fontId="2"/>
  </si>
  <si>
    <t>受付NO</t>
    <rPh sb="0" eb="2">
      <t>ウケツケ</t>
    </rPh>
    <phoneticPr fontId="2"/>
  </si>
  <si>
    <t>選手2</t>
  </si>
  <si>
    <t>関係者</t>
    <rPh sb="0" eb="3">
      <t>カンケイシャ</t>
    </rPh>
    <phoneticPr fontId="2"/>
  </si>
  <si>
    <t>クラブ名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</si>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</sst>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m/d"/>
    <numFmt numFmtId="177" formatCode="0_);[Red]\(0\)"/>
    <numFmt numFmtId="178" formatCode="#,###"/>
    <numFmt numFmtId="179" formatCode="[$-F800]dddd\,\ mmmm\ dd\,\ yyyy"/>
    <numFmt numFmtId="180" formatCode="#,###&quot;歳&quot;"/>
    <numFmt numFmtId="182" formatCode="yyyy/m/d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8" fillId="0" borderId="0" xfId="0" applyFont="1">
      <alignment vertical="center"/>
    </xf>
    <xf numFmtId="0" fontId="0" fillId="2" borderId="0" xfId="0" applyFill="1" applyBorder="1">
      <alignment vertical="center"/>
    </xf>
    <xf numFmtId="176" fontId="1" fillId="2" borderId="3" xfId="0" applyNumberFormat="1" applyFont="1" applyFill="1" applyBorder="1" applyAlignment="1">
      <alignment horizontal="center" vertical="center" shrinkToFit="1"/>
    </xf>
    <xf numFmtId="178" fontId="0" fillId="2" borderId="3" xfId="0" applyNumberFormat="1" applyFill="1" applyBorder="1" applyProtection="1">
      <alignment vertical="center"/>
    </xf>
    <xf numFmtId="0" fontId="0" fillId="2" borderId="4" xfId="0" applyFill="1" applyBorder="1" applyAlignment="1" applyProtection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176" fontId="1" fillId="3" borderId="5" xfId="0" applyNumberFormat="1" applyFont="1" applyFill="1" applyBorder="1" applyAlignment="1">
      <alignment vertical="center" wrapText="1"/>
    </xf>
    <xf numFmtId="176" fontId="1" fillId="4" borderId="5" xfId="0" applyNumberFormat="1" applyFont="1" applyFill="1" applyBorder="1" applyAlignment="1">
      <alignment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77" fontId="0" fillId="5" borderId="6" xfId="0" applyNumberFormat="1" applyFont="1" applyFill="1" applyBorder="1" applyAlignment="1">
      <alignment horizontal="center" vertical="center" wrapText="1"/>
    </xf>
    <xf numFmtId="177" fontId="0" fillId="6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176" fontId="1" fillId="3" borderId="5" xfId="0" applyNumberFormat="1" applyFont="1" applyFill="1" applyBorder="1" applyAlignment="1">
      <alignment horizontal="center" vertical="center" wrapText="1" shrinkToFit="1"/>
    </xf>
    <xf numFmtId="176" fontId="0" fillId="3" borderId="5" xfId="0" applyNumberForma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wrapText="1"/>
    </xf>
    <xf numFmtId="178" fontId="0" fillId="0" borderId="3" xfId="0" applyNumberFormat="1" applyFont="1" applyFill="1" applyBorder="1" applyAlignment="1">
      <alignment horizontal="left" vertical="center" shrinkToFit="1"/>
    </xf>
    <xf numFmtId="178" fontId="1" fillId="2" borderId="3" xfId="0" applyNumberFormat="1" applyFont="1" applyFill="1" applyBorder="1" applyAlignment="1">
      <alignment vertical="center" shrinkToFit="1"/>
    </xf>
    <xf numFmtId="178" fontId="0" fillId="2" borderId="3" xfId="0" applyNumberFormat="1" applyFont="1" applyFill="1" applyBorder="1" applyAlignment="1">
      <alignment horizontal="left" vertical="center" shrinkToFit="1"/>
    </xf>
    <xf numFmtId="42" fontId="1" fillId="2" borderId="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177" fontId="0" fillId="5" borderId="3" xfId="0" applyNumberFormat="1" applyFont="1" applyFill="1" applyBorder="1" applyAlignment="1">
      <alignment horizontal="center" vertical="center" shrinkToFit="1"/>
    </xf>
    <xf numFmtId="177" fontId="0" fillId="6" borderId="3" xfId="0" applyNumberFormat="1" applyFont="1" applyFill="1" applyBorder="1" applyAlignment="1">
      <alignment horizontal="center" vertical="center" shrinkToFit="1"/>
    </xf>
    <xf numFmtId="178" fontId="1" fillId="7" borderId="3" xfId="0" applyNumberFormat="1" applyFont="1" applyFill="1" applyBorder="1" applyAlignment="1">
      <alignment vertical="center" shrinkToFit="1"/>
    </xf>
    <xf numFmtId="178" fontId="0" fillId="7" borderId="3" xfId="0" applyNumberFormat="1" applyFont="1" applyFill="1" applyBorder="1" applyAlignment="1">
      <alignment vertical="center" shrinkToFit="1"/>
    </xf>
    <xf numFmtId="178" fontId="1" fillId="0" borderId="3" xfId="0" applyNumberFormat="1" applyFont="1" applyBorder="1" applyAlignment="1">
      <alignment vertical="center" shrinkToFit="1"/>
    </xf>
    <xf numFmtId="178" fontId="0" fillId="2" borderId="3" xfId="0" applyNumberFormat="1" applyFill="1" applyBorder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179" fontId="7" fillId="2" borderId="0" xfId="0" applyNumberFormat="1" applyFont="1" applyFill="1" applyBorder="1" applyAlignment="1" applyProtection="1">
      <alignment horizontal="center" vertical="center"/>
    </xf>
    <xf numFmtId="178" fontId="1" fillId="2" borderId="0" xfId="0" applyNumberFormat="1" applyFont="1" applyFill="1" applyBorder="1" applyAlignment="1">
      <alignment vertical="center" shrinkToFit="1"/>
    </xf>
    <xf numFmtId="178" fontId="1" fillId="2" borderId="0" xfId="0" applyNumberFormat="1" applyFont="1" applyFill="1" applyBorder="1" applyAlignment="1">
      <alignment horizontal="left" vertical="center" shrinkToFit="1"/>
    </xf>
    <xf numFmtId="0" fontId="1" fillId="2" borderId="0" xfId="0" applyFont="1" applyFill="1" applyBorder="1">
      <alignment vertical="center"/>
    </xf>
    <xf numFmtId="178" fontId="6" fillId="2" borderId="0" xfId="0" applyNumberFormat="1" applyFont="1" applyFill="1" applyBorder="1" applyAlignment="1">
      <alignment horizontal="left" vertical="center" shrinkToFit="1"/>
    </xf>
    <xf numFmtId="177" fontId="0" fillId="3" borderId="6" xfId="0" applyNumberFormat="1" applyFont="1" applyFill="1" applyBorder="1" applyAlignment="1">
      <alignment horizontal="center" vertical="center" wrapText="1"/>
    </xf>
    <xf numFmtId="177" fontId="0" fillId="8" borderId="6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shrinkToFit="1"/>
    </xf>
    <xf numFmtId="177" fontId="0" fillId="3" borderId="3" xfId="0" applyNumberFormat="1" applyFont="1" applyFill="1" applyBorder="1" applyAlignment="1">
      <alignment horizontal="center" vertical="center" shrinkToFit="1"/>
    </xf>
    <xf numFmtId="177" fontId="0" fillId="8" borderId="3" xfId="0" applyNumberFormat="1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vertical="center"/>
    </xf>
    <xf numFmtId="0" fontId="13" fillId="2" borderId="10" xfId="0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9" borderId="1" xfId="0" applyNumberForma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9" fontId="7" fillId="2" borderId="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 shrinkToFi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42" fontId="0" fillId="2" borderId="27" xfId="0" applyNumberFormat="1" applyFill="1" applyBorder="1" applyAlignment="1">
      <alignment horizontal="center" vertical="center"/>
    </xf>
    <xf numFmtId="42" fontId="0" fillId="2" borderId="20" xfId="0" applyNumberFormat="1" applyFill="1" applyBorder="1" applyAlignment="1">
      <alignment horizontal="center" vertical="center"/>
    </xf>
    <xf numFmtId="42" fontId="0" fillId="2" borderId="33" xfId="0" applyNumberFormat="1" applyFill="1" applyBorder="1" applyAlignment="1">
      <alignment horizontal="center" vertical="center"/>
    </xf>
    <xf numFmtId="42" fontId="0" fillId="2" borderId="28" xfId="0" applyNumberFormat="1" applyFill="1" applyBorder="1" applyAlignment="1">
      <alignment horizontal="center" vertical="center"/>
    </xf>
    <xf numFmtId="42" fontId="0" fillId="2" borderId="0" xfId="0" applyNumberFormat="1" applyFill="1" applyBorder="1" applyAlignment="1">
      <alignment horizontal="center" vertical="center"/>
    </xf>
    <xf numFmtId="42" fontId="0" fillId="2" borderId="34" xfId="0" applyNumberFormat="1" applyFill="1" applyBorder="1" applyAlignment="1">
      <alignment horizontal="center" vertical="center"/>
    </xf>
    <xf numFmtId="42" fontId="0" fillId="2" borderId="29" xfId="0" applyNumberFormat="1" applyFill="1" applyBorder="1" applyAlignment="1">
      <alignment horizontal="center" vertical="center"/>
    </xf>
    <xf numFmtId="42" fontId="0" fillId="2" borderId="25" xfId="0" applyNumberFormat="1" applyFill="1" applyBorder="1" applyAlignment="1">
      <alignment horizontal="center" vertical="center"/>
    </xf>
    <xf numFmtId="42" fontId="0" fillId="2" borderId="35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14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4" fontId="0" fillId="9" borderId="36" xfId="0" applyNumberForma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42" fontId="7" fillId="2" borderId="38" xfId="0" applyNumberFormat="1" applyFont="1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 shrinkToFit="1"/>
    </xf>
    <xf numFmtId="0" fontId="0" fillId="5" borderId="42" xfId="0" applyFill="1" applyBorder="1" applyAlignment="1">
      <alignment horizontal="center" vertical="center" shrinkToFit="1"/>
    </xf>
    <xf numFmtId="0" fontId="0" fillId="5" borderId="41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180" fontId="0" fillId="2" borderId="36" xfId="0" applyNumberForma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42" fontId="0" fillId="2" borderId="47" xfId="0" applyNumberFormat="1" applyFill="1" applyBorder="1" applyAlignment="1">
      <alignment horizontal="center" vertical="center"/>
    </xf>
    <xf numFmtId="42" fontId="0" fillId="2" borderId="48" xfId="0" applyNumberFormat="1" applyFill="1" applyBorder="1" applyAlignment="1">
      <alignment horizontal="center" vertical="center"/>
    </xf>
    <xf numFmtId="42" fontId="0" fillId="2" borderId="49" xfId="0" applyNumberFormat="1" applyFill="1" applyBorder="1" applyAlignment="1">
      <alignment horizontal="center" vertical="center"/>
    </xf>
    <xf numFmtId="180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 shrinkToFit="1"/>
    </xf>
    <xf numFmtId="0" fontId="0" fillId="5" borderId="50" xfId="0" applyFill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180" fontId="0" fillId="2" borderId="51" xfId="0" applyNumberFormat="1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shrinkToFit="1"/>
    </xf>
    <xf numFmtId="0" fontId="0" fillId="5" borderId="53" xfId="0" applyFill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left" vertical="center"/>
    </xf>
    <xf numFmtId="0" fontId="0" fillId="5" borderId="54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 wrapText="1" shrinkToFit="1"/>
    </xf>
    <xf numFmtId="0" fontId="0" fillId="5" borderId="56" xfId="0" applyFont="1" applyFill="1" applyBorder="1" applyAlignment="1">
      <alignment horizontal="center" vertical="center" wrapText="1"/>
    </xf>
    <xf numFmtId="0" fontId="0" fillId="5" borderId="57" xfId="0" applyFont="1" applyFill="1" applyBorder="1" applyAlignment="1">
      <alignment horizontal="center" vertical="center" wrapText="1"/>
    </xf>
    <xf numFmtId="0" fontId="0" fillId="5" borderId="58" xfId="0" applyFont="1" applyFill="1" applyBorder="1" applyAlignment="1">
      <alignment horizontal="center" vertical="center" wrapText="1"/>
    </xf>
    <xf numFmtId="0" fontId="0" fillId="5" borderId="48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 shrinkToFit="1"/>
    </xf>
    <xf numFmtId="0" fontId="0" fillId="5" borderId="48" xfId="0" applyFill="1" applyBorder="1" applyAlignment="1">
      <alignment horizontal="center" vertical="center" shrinkToFit="1"/>
    </xf>
    <xf numFmtId="0" fontId="0" fillId="5" borderId="49" xfId="0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9" borderId="3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45" xfId="0" applyFill="1" applyBorder="1" applyAlignment="1" applyProtection="1">
      <alignment horizontal="left" vertical="top" wrapText="1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2" borderId="46" xfId="0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182" fontId="1" fillId="7" borderId="3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8"/>
  <sheetViews>
    <sheetView showGridLines="0" tabSelected="1" zoomScaleNormal="100" workbookViewId="0">
      <selection activeCell="Q15" sqref="Q15:V15"/>
    </sheetView>
  </sheetViews>
  <sheetFormatPr defaultColWidth="3.125" defaultRowHeight="13.5"/>
  <cols>
    <col min="1" max="32" width="3.125" style="12" customWidth="1"/>
    <col min="33" max="34" width="3" style="12" customWidth="1"/>
    <col min="35" max="52" width="3.125" style="12" customWidth="1"/>
    <col min="53" max="55" width="14.875" style="12" hidden="1" customWidth="1"/>
    <col min="56" max="56" width="7.125" style="12" hidden="1" customWidth="1"/>
    <col min="57" max="80" width="3.125" style="12" hidden="1" customWidth="1"/>
    <col min="81" max="82" width="3.125" style="12" customWidth="1"/>
    <col min="83" max="16384" width="3.125" style="12"/>
  </cols>
  <sheetData>
    <row r="1" spans="1:80" s="1" customFormat="1" ht="13.5" customHeight="1"/>
    <row r="2" spans="1:80" s="1" customFormat="1" ht="13.5" customHeight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  <c r="T2" s="75" t="s">
        <v>1</v>
      </c>
      <c r="U2" s="75"/>
      <c r="V2" s="75"/>
      <c r="W2" s="75"/>
      <c r="X2" s="75"/>
      <c r="Y2" s="77" t="s">
        <v>2</v>
      </c>
      <c r="Z2" s="77"/>
      <c r="AA2" s="77"/>
      <c r="AB2" s="77"/>
      <c r="AC2" s="77"/>
      <c r="AD2" s="77"/>
      <c r="AE2" s="77"/>
    </row>
    <row r="3" spans="1:80" s="1" customFormat="1" ht="30" customHeight="1">
      <c r="B3" s="194" t="s">
        <v>81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97" t="s">
        <v>82</v>
      </c>
      <c r="U3" s="198"/>
      <c r="V3" s="198"/>
      <c r="W3" s="198"/>
      <c r="X3" s="199"/>
      <c r="Y3" s="66">
        <v>7</v>
      </c>
      <c r="Z3" s="2" t="s">
        <v>3</v>
      </c>
      <c r="AA3" s="73">
        <v>31</v>
      </c>
      <c r="AB3" s="73"/>
      <c r="AC3" s="67" t="s">
        <v>47</v>
      </c>
      <c r="AD3" s="200" t="s">
        <v>4</v>
      </c>
      <c r="AE3" s="201"/>
    </row>
    <row r="4" spans="1:80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80" s="1" customFormat="1">
      <c r="B5" s="192" t="s">
        <v>5</v>
      </c>
      <c r="C5" s="192"/>
      <c r="D5" s="192"/>
      <c r="E5" s="19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80" s="1" customFormat="1" ht="18.75" customHeight="1">
      <c r="B6" s="86" t="s">
        <v>6</v>
      </c>
      <c r="C6" s="86"/>
      <c r="D6" s="86"/>
      <c r="E6" s="86"/>
      <c r="F6" s="86"/>
      <c r="G6" s="193"/>
      <c r="H6" s="193"/>
      <c r="I6" s="193"/>
      <c r="J6" s="193"/>
      <c r="K6" s="193"/>
      <c r="L6" s="193"/>
      <c r="M6" s="193"/>
      <c r="N6" s="193"/>
      <c r="O6" s="193"/>
      <c r="P6" s="193"/>
      <c r="R6" s="88" t="s">
        <v>7</v>
      </c>
      <c r="S6" s="88"/>
      <c r="T6" s="88"/>
      <c r="U6" s="193"/>
      <c r="V6" s="193"/>
      <c r="W6" s="193"/>
      <c r="X6" s="193"/>
      <c r="Y6" s="193"/>
      <c r="Z6" s="193"/>
      <c r="AA6" s="193"/>
      <c r="AB6" s="193"/>
      <c r="AC6" s="193"/>
      <c r="AD6" s="193"/>
    </row>
    <row r="7" spans="1:80" s="1" customFormat="1" ht="18.75" customHeight="1">
      <c r="B7" s="86" t="s">
        <v>8</v>
      </c>
      <c r="C7" s="86"/>
      <c r="D7" s="86"/>
      <c r="E7" s="86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R7" s="88" t="s">
        <v>9</v>
      </c>
      <c r="S7" s="88"/>
      <c r="T7" s="88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80" s="1" customFormat="1">
      <c r="B8" s="8"/>
      <c r="C8" s="8"/>
      <c r="D8" s="8"/>
      <c r="E8" s="8"/>
      <c r="F8" s="8"/>
      <c r="G8" s="10"/>
      <c r="H8" s="10"/>
      <c r="I8" s="10"/>
      <c r="J8" s="10"/>
      <c r="K8" s="10"/>
      <c r="L8" s="10"/>
      <c r="M8" s="10"/>
      <c r="N8" s="10"/>
      <c r="O8" s="10"/>
      <c r="P8" s="10"/>
      <c r="R8" s="9"/>
      <c r="S8" s="9"/>
      <c r="T8" s="9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80" s="1" customFormat="1">
      <c r="B9" s="168" t="s">
        <v>10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1"/>
      <c r="X9" s="11"/>
      <c r="Y9" s="11"/>
      <c r="Z9" s="11"/>
      <c r="AA9" s="11"/>
      <c r="AB9" s="11"/>
      <c r="AC9" s="11"/>
      <c r="AD9" s="11"/>
    </row>
    <row r="10" spans="1:80" s="1" customFormat="1" ht="13.5" customHeight="1">
      <c r="B10" s="7" t="s">
        <v>77</v>
      </c>
      <c r="C10" s="7"/>
      <c r="D10" s="7"/>
      <c r="E10" s="97">
        <v>45017</v>
      </c>
      <c r="F10" s="97"/>
      <c r="G10" s="97"/>
      <c r="H10" s="97"/>
      <c r="I10" s="97"/>
      <c r="J10" s="7" t="s">
        <v>78</v>
      </c>
      <c r="K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1"/>
      <c r="X10" s="11"/>
      <c r="Y10" s="11"/>
      <c r="Z10" s="11"/>
      <c r="AA10" s="11"/>
      <c r="AB10" s="11"/>
      <c r="AC10" s="11"/>
      <c r="AD10" s="11"/>
    </row>
    <row r="11" spans="1:80" s="1" customFormat="1" ht="13.5" customHeight="1">
      <c r="B11" s="7" t="s">
        <v>79</v>
      </c>
      <c r="C11" s="7"/>
      <c r="D11" s="7"/>
      <c r="E11" s="52"/>
      <c r="F11" s="52"/>
      <c r="G11" s="52"/>
      <c r="H11" s="52"/>
      <c r="I11" s="52"/>
      <c r="J11" s="7"/>
      <c r="K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1"/>
      <c r="X11" s="11"/>
      <c r="Y11" s="11"/>
      <c r="Z11" s="11"/>
      <c r="AA11" s="11"/>
      <c r="AB11" s="11"/>
      <c r="AC11" s="11"/>
      <c r="AD11" s="11"/>
    </row>
    <row r="13" spans="1:80" ht="27" customHeight="1" thickBot="1">
      <c r="B13" s="93" t="s">
        <v>11</v>
      </c>
      <c r="C13" s="94"/>
      <c r="D13" s="95"/>
      <c r="E13" s="89" t="s">
        <v>13</v>
      </c>
      <c r="F13" s="94"/>
      <c r="G13" s="94"/>
      <c r="H13" s="94"/>
      <c r="I13" s="95"/>
      <c r="J13" s="96" t="s">
        <v>8</v>
      </c>
      <c r="K13" s="96"/>
      <c r="L13" s="96"/>
      <c r="M13" s="96"/>
      <c r="N13" s="96"/>
      <c r="O13" s="96"/>
      <c r="P13" s="96"/>
      <c r="Q13" s="96" t="s">
        <v>53</v>
      </c>
      <c r="R13" s="96"/>
      <c r="S13" s="96"/>
      <c r="T13" s="96"/>
      <c r="U13" s="96"/>
      <c r="V13" s="96"/>
      <c r="W13" s="202" t="s">
        <v>48</v>
      </c>
      <c r="X13" s="202"/>
      <c r="Y13" s="89" t="s">
        <v>14</v>
      </c>
      <c r="Z13" s="90"/>
      <c r="AA13" s="90"/>
      <c r="AB13" s="91"/>
      <c r="AC13" s="89" t="s">
        <v>15</v>
      </c>
      <c r="AD13" s="90"/>
      <c r="AE13" s="91"/>
      <c r="BA13" s="13" t="s">
        <v>11</v>
      </c>
      <c r="BB13" s="13" t="s">
        <v>12</v>
      </c>
      <c r="BC13" s="13" t="s">
        <v>14</v>
      </c>
      <c r="BD13" s="13" t="s">
        <v>15</v>
      </c>
      <c r="BF13" s="70"/>
      <c r="BG13" s="72"/>
      <c r="BH13" s="92" t="str">
        <f>BC15</f>
        <v>加盟 一般</v>
      </c>
      <c r="BI13" s="92"/>
      <c r="BJ13" s="92"/>
      <c r="BK13" s="92" t="str">
        <f>BC16</f>
        <v>加盟 学生</v>
      </c>
      <c r="BL13" s="92"/>
      <c r="BM13" s="92"/>
      <c r="BN13" s="92">
        <f>BC17</f>
        <v>0</v>
      </c>
      <c r="BO13" s="92"/>
      <c r="BP13" s="92"/>
      <c r="BQ13" s="92">
        <f>BC18</f>
        <v>0</v>
      </c>
      <c r="BR13" s="92"/>
      <c r="BS13" s="92"/>
      <c r="BT13" s="92">
        <f>BC19</f>
        <v>0</v>
      </c>
      <c r="BU13" s="92"/>
      <c r="BV13" s="92"/>
      <c r="BW13" s="92">
        <f>BC20</f>
        <v>0</v>
      </c>
      <c r="BX13" s="92"/>
      <c r="BY13" s="92"/>
      <c r="BZ13" s="98" t="s">
        <v>54</v>
      </c>
      <c r="CA13" s="98"/>
      <c r="CB13" s="98"/>
    </row>
    <row r="14" spans="1:80" ht="22.5" customHeight="1">
      <c r="B14" s="99" t="s">
        <v>16</v>
      </c>
      <c r="C14" s="100"/>
      <c r="D14" s="101"/>
      <c r="E14" s="108"/>
      <c r="F14" s="109"/>
      <c r="G14" s="109"/>
      <c r="H14" s="109"/>
      <c r="I14" s="110"/>
      <c r="J14" s="117" t="s">
        <v>24</v>
      </c>
      <c r="K14" s="118"/>
      <c r="L14" s="164"/>
      <c r="M14" s="164"/>
      <c r="N14" s="164"/>
      <c r="O14" s="164"/>
      <c r="P14" s="164"/>
      <c r="Q14" s="141" t="s">
        <v>57</v>
      </c>
      <c r="R14" s="141"/>
      <c r="S14" s="141"/>
      <c r="T14" s="141"/>
      <c r="U14" s="141"/>
      <c r="V14" s="141"/>
      <c r="W14" s="141" t="s">
        <v>57</v>
      </c>
      <c r="X14" s="141"/>
      <c r="Y14" s="119" t="s">
        <v>58</v>
      </c>
      <c r="Z14" s="120"/>
      <c r="AA14" s="120"/>
      <c r="AB14" s="121"/>
      <c r="AC14" s="122" t="str">
        <f>BZ15</f>
        <v>―</v>
      </c>
      <c r="AD14" s="123"/>
      <c r="AE14" s="124"/>
      <c r="AF14" s="16"/>
      <c r="AG14" s="54">
        <f>SUM(AG15:AG22)</f>
        <v>0</v>
      </c>
      <c r="AH14" s="53"/>
      <c r="AI14" s="55"/>
      <c r="AJ14" s="16"/>
      <c r="AK14" s="16"/>
      <c r="BA14" s="13" t="s">
        <v>16</v>
      </c>
      <c r="BB14" s="13" t="s">
        <v>16</v>
      </c>
      <c r="BC14" s="13" t="s">
        <v>16</v>
      </c>
      <c r="BD14" s="13"/>
      <c r="BF14" s="98" t="s">
        <v>55</v>
      </c>
      <c r="BG14" s="98"/>
      <c r="BH14" s="98">
        <f>COUNTIF($Y14:$AB22,BH$13)</f>
        <v>0</v>
      </c>
      <c r="BI14" s="98"/>
      <c r="BJ14" s="98"/>
      <c r="BK14" s="98">
        <f>COUNTIF($Y14:$AB22,BK$13)</f>
        <v>0</v>
      </c>
      <c r="BL14" s="98"/>
      <c r="BM14" s="98"/>
      <c r="BN14" s="98">
        <f>COUNTIF($Y14:$AB22,BN$12)</f>
        <v>0</v>
      </c>
      <c r="BO14" s="98"/>
      <c r="BP14" s="98"/>
      <c r="BQ14" s="98">
        <f>COUNTIF($Y14:$AB22,BQ$12)</f>
        <v>0</v>
      </c>
      <c r="BR14" s="98"/>
      <c r="BS14" s="98"/>
      <c r="BT14" s="98">
        <f>COUNTIF($Y14:$AB22,BT$12)</f>
        <v>0</v>
      </c>
      <c r="BU14" s="98"/>
      <c r="BV14" s="98"/>
      <c r="BW14" s="98">
        <f>COUNTIF($Y14:$AB22,BW$12)</f>
        <v>0</v>
      </c>
      <c r="BX14" s="98"/>
      <c r="BY14" s="98"/>
      <c r="BZ14" s="98">
        <f>SUM(BH14:BY14)</f>
        <v>0</v>
      </c>
      <c r="CA14" s="98"/>
      <c r="CB14" s="98"/>
    </row>
    <row r="15" spans="1:80" ht="22.5" customHeight="1">
      <c r="A15" s="14" t="str">
        <f>IF(AF15=0,"","×")</f>
        <v/>
      </c>
      <c r="B15" s="102"/>
      <c r="C15" s="103"/>
      <c r="D15" s="104"/>
      <c r="E15" s="111"/>
      <c r="F15" s="112"/>
      <c r="G15" s="112"/>
      <c r="H15" s="112"/>
      <c r="I15" s="113"/>
      <c r="J15" s="70" t="s">
        <v>56</v>
      </c>
      <c r="K15" s="72"/>
      <c r="L15" s="138"/>
      <c r="M15" s="138"/>
      <c r="N15" s="138"/>
      <c r="O15" s="138"/>
      <c r="P15" s="138"/>
      <c r="Q15" s="137"/>
      <c r="R15" s="138"/>
      <c r="S15" s="138"/>
      <c r="T15" s="138"/>
      <c r="U15" s="138"/>
      <c r="V15" s="138"/>
      <c r="W15" s="158" t="str">
        <f>IF(Q15="","",DATEDIF(Q15,$E$10,"Y"))</f>
        <v/>
      </c>
      <c r="X15" s="158"/>
      <c r="Y15" s="134" t="s">
        <v>16</v>
      </c>
      <c r="Z15" s="135"/>
      <c r="AA15" s="135"/>
      <c r="AB15" s="136"/>
      <c r="AC15" s="125"/>
      <c r="AD15" s="126"/>
      <c r="AE15" s="127"/>
      <c r="AF15" s="16"/>
      <c r="AG15" s="15">
        <f>IF($L15="",0,IF($B14=$BA$14,1,0))</f>
        <v>0</v>
      </c>
      <c r="AH15" s="15">
        <f>IF($L15="",0,IF($Y15=$BC$14,1,0))</f>
        <v>0</v>
      </c>
      <c r="AI15" s="16"/>
      <c r="AJ15" s="16"/>
      <c r="AK15" s="16"/>
      <c r="BA15" s="13" t="s">
        <v>17</v>
      </c>
      <c r="BB15" s="13"/>
      <c r="BC15" s="13" t="s">
        <v>18</v>
      </c>
      <c r="BD15" s="13">
        <v>4500</v>
      </c>
      <c r="BF15" s="98" t="s">
        <v>15</v>
      </c>
      <c r="BG15" s="98"/>
      <c r="BH15" s="98" t="e">
        <f>$BD$15/$BZ14*BH14</f>
        <v>#DIV/0!</v>
      </c>
      <c r="BI15" s="98"/>
      <c r="BJ15" s="98"/>
      <c r="BK15" s="98" t="e">
        <f>$BD$16/$BZ14*BK14</f>
        <v>#DIV/0!</v>
      </c>
      <c r="BL15" s="98"/>
      <c r="BM15" s="98"/>
      <c r="BN15" s="98" t="e">
        <f>$BD$17/$BZ14*BN14</f>
        <v>#DIV/0!</v>
      </c>
      <c r="BO15" s="98"/>
      <c r="BP15" s="98"/>
      <c r="BQ15" s="98" t="e">
        <f>$BD$18/$BZ14*BQ14</f>
        <v>#DIV/0!</v>
      </c>
      <c r="BR15" s="98"/>
      <c r="BS15" s="98"/>
      <c r="BT15" s="98" t="e">
        <f>$BD$19/$BZ14*BT14</f>
        <v>#DIV/0!</v>
      </c>
      <c r="BU15" s="98"/>
      <c r="BV15" s="98"/>
      <c r="BW15" s="98" t="e">
        <f>$BD$20/$BZ14*BW14</f>
        <v>#DIV/0!</v>
      </c>
      <c r="BX15" s="98"/>
      <c r="BY15" s="98"/>
      <c r="BZ15" s="131" t="str">
        <f>IF(BZ14=0,"―",ROUND(SUM(BH15:BY15),-1))</f>
        <v>―</v>
      </c>
      <c r="CA15" s="132"/>
      <c r="CB15" s="133"/>
    </row>
    <row r="16" spans="1:80" ht="22.5" customHeight="1">
      <c r="A16" s="14" t="str">
        <f t="shared" ref="A16:A22" si="0">IF(AF16=0,"","×")</f>
        <v/>
      </c>
      <c r="B16" s="102"/>
      <c r="C16" s="103"/>
      <c r="D16" s="104"/>
      <c r="E16" s="111"/>
      <c r="F16" s="112"/>
      <c r="G16" s="112"/>
      <c r="H16" s="112"/>
      <c r="I16" s="113"/>
      <c r="J16" s="70" t="s">
        <v>59</v>
      </c>
      <c r="K16" s="72"/>
      <c r="L16" s="138"/>
      <c r="M16" s="138"/>
      <c r="N16" s="138"/>
      <c r="O16" s="138"/>
      <c r="P16" s="138"/>
      <c r="Q16" s="137"/>
      <c r="R16" s="138"/>
      <c r="S16" s="138"/>
      <c r="T16" s="138"/>
      <c r="U16" s="138"/>
      <c r="V16" s="138"/>
      <c r="W16" s="158" t="str">
        <f t="shared" ref="W16:W31" si="1">IF(Q16="","",DATEDIF(Q16,$E$10,"Y"))</f>
        <v/>
      </c>
      <c r="X16" s="158"/>
      <c r="Y16" s="134" t="s">
        <v>16</v>
      </c>
      <c r="Z16" s="135"/>
      <c r="AA16" s="135"/>
      <c r="AB16" s="136"/>
      <c r="AC16" s="125"/>
      <c r="AD16" s="126"/>
      <c r="AE16" s="127"/>
      <c r="AF16" s="16"/>
      <c r="AG16" s="15">
        <f t="shared" ref="AG16:AG22" si="2">IF($L16="",0,IF($B15=$BA$14,1,0))</f>
        <v>0</v>
      </c>
      <c r="AH16" s="15">
        <f t="shared" ref="AH16:AH31" si="3">IF($L16="",0,IF($Y16=$BC$14,1,0))</f>
        <v>0</v>
      </c>
      <c r="AI16" s="55"/>
      <c r="AJ16" s="16"/>
      <c r="AK16" s="16"/>
      <c r="BA16" s="13" t="s">
        <v>19</v>
      </c>
      <c r="BB16" s="13"/>
      <c r="BC16" s="13" t="s">
        <v>20</v>
      </c>
      <c r="BD16" s="13">
        <v>3500</v>
      </c>
    </row>
    <row r="17" spans="1:80" ht="22.5" customHeight="1">
      <c r="A17" s="14" t="str">
        <f t="shared" si="0"/>
        <v/>
      </c>
      <c r="B17" s="102"/>
      <c r="C17" s="103"/>
      <c r="D17" s="104"/>
      <c r="E17" s="111"/>
      <c r="F17" s="112"/>
      <c r="G17" s="112"/>
      <c r="H17" s="112"/>
      <c r="I17" s="113"/>
      <c r="J17" s="70" t="s">
        <v>60</v>
      </c>
      <c r="K17" s="72"/>
      <c r="L17" s="138"/>
      <c r="M17" s="138"/>
      <c r="N17" s="138"/>
      <c r="O17" s="138"/>
      <c r="P17" s="138"/>
      <c r="Q17" s="137"/>
      <c r="R17" s="138"/>
      <c r="S17" s="138"/>
      <c r="T17" s="138"/>
      <c r="U17" s="138"/>
      <c r="V17" s="138"/>
      <c r="W17" s="158" t="str">
        <f t="shared" si="1"/>
        <v/>
      </c>
      <c r="X17" s="158"/>
      <c r="Y17" s="134" t="s">
        <v>16</v>
      </c>
      <c r="Z17" s="135"/>
      <c r="AA17" s="135"/>
      <c r="AB17" s="136"/>
      <c r="AC17" s="125"/>
      <c r="AD17" s="126"/>
      <c r="AE17" s="127"/>
      <c r="AF17" s="16"/>
      <c r="AG17" s="15">
        <f t="shared" si="2"/>
        <v>0</v>
      </c>
      <c r="AH17" s="15">
        <f t="shared" si="3"/>
        <v>0</v>
      </c>
      <c r="AI17" s="55"/>
      <c r="AJ17" s="16"/>
      <c r="AK17" s="16"/>
      <c r="BB17" s="13"/>
      <c r="BC17" s="13"/>
      <c r="BD17" s="13"/>
    </row>
    <row r="18" spans="1:80" ht="22.5" customHeight="1">
      <c r="A18" s="14" t="str">
        <f t="shared" si="0"/>
        <v/>
      </c>
      <c r="B18" s="102"/>
      <c r="C18" s="103"/>
      <c r="D18" s="104"/>
      <c r="E18" s="111"/>
      <c r="F18" s="112"/>
      <c r="G18" s="112"/>
      <c r="H18" s="112"/>
      <c r="I18" s="113"/>
      <c r="J18" s="70" t="s">
        <v>61</v>
      </c>
      <c r="K18" s="72"/>
      <c r="L18" s="138"/>
      <c r="M18" s="138"/>
      <c r="N18" s="138"/>
      <c r="O18" s="138"/>
      <c r="P18" s="138"/>
      <c r="Q18" s="137"/>
      <c r="R18" s="138"/>
      <c r="S18" s="138"/>
      <c r="T18" s="138"/>
      <c r="U18" s="138"/>
      <c r="V18" s="138"/>
      <c r="W18" s="158" t="str">
        <f t="shared" si="1"/>
        <v/>
      </c>
      <c r="X18" s="158"/>
      <c r="Y18" s="134" t="s">
        <v>16</v>
      </c>
      <c r="Z18" s="135"/>
      <c r="AA18" s="135"/>
      <c r="AB18" s="136"/>
      <c r="AC18" s="125"/>
      <c r="AD18" s="126"/>
      <c r="AE18" s="127"/>
      <c r="AF18" s="16"/>
      <c r="AG18" s="15">
        <f t="shared" si="2"/>
        <v>0</v>
      </c>
      <c r="AH18" s="15">
        <f t="shared" si="3"/>
        <v>0</v>
      </c>
      <c r="AI18" s="55"/>
      <c r="AJ18" s="16"/>
      <c r="AK18" s="16"/>
      <c r="BB18" s="13"/>
      <c r="BC18" s="13"/>
      <c r="BD18" s="13"/>
    </row>
    <row r="19" spans="1:80" ht="22.5" customHeight="1">
      <c r="A19" s="14" t="str">
        <f t="shared" si="0"/>
        <v/>
      </c>
      <c r="B19" s="102"/>
      <c r="C19" s="103"/>
      <c r="D19" s="104"/>
      <c r="E19" s="111"/>
      <c r="F19" s="112"/>
      <c r="G19" s="112"/>
      <c r="H19" s="112"/>
      <c r="I19" s="113"/>
      <c r="J19" s="70" t="s">
        <v>62</v>
      </c>
      <c r="K19" s="72"/>
      <c r="L19" s="138"/>
      <c r="M19" s="138"/>
      <c r="N19" s="138"/>
      <c r="O19" s="138"/>
      <c r="P19" s="138"/>
      <c r="Q19" s="137"/>
      <c r="R19" s="138"/>
      <c r="S19" s="138"/>
      <c r="T19" s="138"/>
      <c r="U19" s="138"/>
      <c r="V19" s="138"/>
      <c r="W19" s="158" t="str">
        <f t="shared" si="1"/>
        <v/>
      </c>
      <c r="X19" s="158"/>
      <c r="Y19" s="134" t="s">
        <v>16</v>
      </c>
      <c r="Z19" s="135"/>
      <c r="AA19" s="135"/>
      <c r="AB19" s="136"/>
      <c r="AC19" s="125"/>
      <c r="AD19" s="126"/>
      <c r="AE19" s="127"/>
      <c r="AF19" s="16"/>
      <c r="AG19" s="15">
        <f t="shared" si="2"/>
        <v>0</v>
      </c>
      <c r="AH19" s="15">
        <f t="shared" si="3"/>
        <v>0</v>
      </c>
      <c r="AI19" s="55"/>
      <c r="AJ19" s="16"/>
      <c r="AK19" s="16"/>
      <c r="BB19" s="13"/>
      <c r="BC19" s="13"/>
      <c r="BD19" s="13"/>
    </row>
    <row r="20" spans="1:80" ht="22.5" customHeight="1">
      <c r="A20" s="14" t="str">
        <f t="shared" si="0"/>
        <v/>
      </c>
      <c r="B20" s="102"/>
      <c r="C20" s="103"/>
      <c r="D20" s="104"/>
      <c r="E20" s="111"/>
      <c r="F20" s="112"/>
      <c r="G20" s="112"/>
      <c r="H20" s="112"/>
      <c r="I20" s="113"/>
      <c r="J20" s="70" t="s">
        <v>63</v>
      </c>
      <c r="K20" s="72"/>
      <c r="L20" s="138"/>
      <c r="M20" s="138"/>
      <c r="N20" s="138"/>
      <c r="O20" s="138"/>
      <c r="P20" s="138"/>
      <c r="Q20" s="137"/>
      <c r="R20" s="138"/>
      <c r="S20" s="138"/>
      <c r="T20" s="138"/>
      <c r="U20" s="138"/>
      <c r="V20" s="138"/>
      <c r="W20" s="158" t="str">
        <f t="shared" si="1"/>
        <v/>
      </c>
      <c r="X20" s="158"/>
      <c r="Y20" s="134" t="s">
        <v>16</v>
      </c>
      <c r="Z20" s="135"/>
      <c r="AA20" s="135"/>
      <c r="AB20" s="136"/>
      <c r="AC20" s="125"/>
      <c r="AD20" s="126"/>
      <c r="AE20" s="127"/>
      <c r="AF20" s="16"/>
      <c r="AG20" s="15">
        <f t="shared" si="2"/>
        <v>0</v>
      </c>
      <c r="AH20" s="15">
        <f t="shared" si="3"/>
        <v>0</v>
      </c>
      <c r="AI20" s="55"/>
      <c r="AJ20" s="16"/>
      <c r="AK20" s="16"/>
      <c r="BB20" s="13"/>
      <c r="BC20" s="13"/>
      <c r="BD20" s="13"/>
    </row>
    <row r="21" spans="1:80" ht="22.5" customHeight="1">
      <c r="A21" s="14" t="str">
        <f t="shared" si="0"/>
        <v/>
      </c>
      <c r="B21" s="102"/>
      <c r="C21" s="103"/>
      <c r="D21" s="104"/>
      <c r="E21" s="111"/>
      <c r="F21" s="112"/>
      <c r="G21" s="112"/>
      <c r="H21" s="112"/>
      <c r="I21" s="113"/>
      <c r="J21" s="70" t="s">
        <v>64</v>
      </c>
      <c r="K21" s="72"/>
      <c r="L21" s="138"/>
      <c r="M21" s="138"/>
      <c r="N21" s="138"/>
      <c r="O21" s="138"/>
      <c r="P21" s="138"/>
      <c r="Q21" s="137"/>
      <c r="R21" s="138"/>
      <c r="S21" s="138"/>
      <c r="T21" s="138"/>
      <c r="U21" s="138"/>
      <c r="V21" s="138"/>
      <c r="W21" s="158" t="str">
        <f t="shared" si="1"/>
        <v/>
      </c>
      <c r="X21" s="158"/>
      <c r="Y21" s="134" t="s">
        <v>16</v>
      </c>
      <c r="Z21" s="135"/>
      <c r="AA21" s="135"/>
      <c r="AB21" s="136"/>
      <c r="AC21" s="125"/>
      <c r="AD21" s="126"/>
      <c r="AE21" s="127"/>
      <c r="AF21" s="16"/>
      <c r="AG21" s="15">
        <f t="shared" si="2"/>
        <v>0</v>
      </c>
      <c r="AH21" s="15">
        <f t="shared" si="3"/>
        <v>0</v>
      </c>
      <c r="AI21" s="55"/>
      <c r="AJ21" s="16"/>
      <c r="AK21" s="16"/>
    </row>
    <row r="22" spans="1:80" ht="22.5" customHeight="1" thickBot="1">
      <c r="A22" s="14" t="str">
        <f t="shared" si="0"/>
        <v/>
      </c>
      <c r="B22" s="105"/>
      <c r="C22" s="106"/>
      <c r="D22" s="107"/>
      <c r="E22" s="114"/>
      <c r="F22" s="115"/>
      <c r="G22" s="115"/>
      <c r="H22" s="115"/>
      <c r="I22" s="116"/>
      <c r="J22" s="144" t="s">
        <v>65</v>
      </c>
      <c r="K22" s="145"/>
      <c r="L22" s="140"/>
      <c r="M22" s="140"/>
      <c r="N22" s="140"/>
      <c r="O22" s="140"/>
      <c r="P22" s="140"/>
      <c r="Q22" s="139"/>
      <c r="R22" s="140"/>
      <c r="S22" s="140"/>
      <c r="T22" s="140"/>
      <c r="U22" s="140"/>
      <c r="V22" s="140"/>
      <c r="W22" s="151" t="str">
        <f t="shared" si="1"/>
        <v/>
      </c>
      <c r="X22" s="151"/>
      <c r="Y22" s="146" t="s">
        <v>16</v>
      </c>
      <c r="Z22" s="147"/>
      <c r="AA22" s="147"/>
      <c r="AB22" s="148"/>
      <c r="AC22" s="128"/>
      <c r="AD22" s="129"/>
      <c r="AE22" s="130"/>
      <c r="AF22" s="16"/>
      <c r="AG22" s="15">
        <f t="shared" si="2"/>
        <v>0</v>
      </c>
      <c r="AH22" s="15">
        <f t="shared" si="3"/>
        <v>0</v>
      </c>
      <c r="AI22" s="55"/>
      <c r="AJ22" s="16"/>
      <c r="AK22" s="16"/>
    </row>
    <row r="23" spans="1:80" ht="22.5" customHeight="1" thickTop="1">
      <c r="B23" s="172" t="s">
        <v>16</v>
      </c>
      <c r="C23" s="173"/>
      <c r="D23" s="174"/>
      <c r="E23" s="178"/>
      <c r="F23" s="179"/>
      <c r="G23" s="179"/>
      <c r="H23" s="179"/>
      <c r="I23" s="180"/>
      <c r="J23" s="184" t="s">
        <v>24</v>
      </c>
      <c r="K23" s="185"/>
      <c r="L23" s="191"/>
      <c r="M23" s="191"/>
      <c r="N23" s="191"/>
      <c r="O23" s="191"/>
      <c r="P23" s="191"/>
      <c r="Q23" s="141" t="s">
        <v>57</v>
      </c>
      <c r="R23" s="141"/>
      <c r="S23" s="141"/>
      <c r="T23" s="141"/>
      <c r="U23" s="141"/>
      <c r="V23" s="141"/>
      <c r="W23" s="159" t="s">
        <v>57</v>
      </c>
      <c r="X23" s="159"/>
      <c r="Y23" s="152" t="s">
        <v>58</v>
      </c>
      <c r="Z23" s="153"/>
      <c r="AA23" s="153"/>
      <c r="AB23" s="154"/>
      <c r="AC23" s="125" t="str">
        <f>BZ24</f>
        <v>―</v>
      </c>
      <c r="AD23" s="126"/>
      <c r="AE23" s="127"/>
      <c r="AF23" s="16"/>
      <c r="AG23" s="56">
        <f>SUM(AG24:AG31)</f>
        <v>0</v>
      </c>
      <c r="AH23" s="15">
        <f t="shared" si="3"/>
        <v>0</v>
      </c>
      <c r="AI23" s="55"/>
      <c r="AJ23" s="16"/>
      <c r="AK23" s="16"/>
      <c r="BF23" s="98" t="s">
        <v>55</v>
      </c>
      <c r="BG23" s="98"/>
      <c r="BH23" s="98">
        <f>COUNTIF($Y23:$AB31,BH$13)</f>
        <v>0</v>
      </c>
      <c r="BI23" s="98"/>
      <c r="BJ23" s="98"/>
      <c r="BK23" s="98">
        <f>COUNTIF($Y23:$AB31,BK$13)</f>
        <v>0</v>
      </c>
      <c r="BL23" s="98"/>
      <c r="BM23" s="98"/>
      <c r="BN23" s="98">
        <f>COUNTIF($Y23:$AB31,BN$12)</f>
        <v>0</v>
      </c>
      <c r="BO23" s="98"/>
      <c r="BP23" s="98"/>
      <c r="BQ23" s="98">
        <f>COUNTIF($Y23:$AB31,BQ$12)</f>
        <v>0</v>
      </c>
      <c r="BR23" s="98"/>
      <c r="BS23" s="98"/>
      <c r="BT23" s="98">
        <f>COUNTIF($Y23:$AB31,BT$12)</f>
        <v>0</v>
      </c>
      <c r="BU23" s="98"/>
      <c r="BV23" s="98"/>
      <c r="BW23" s="98">
        <f>COUNTIF($Y23:$AB31,BW$12)</f>
        <v>0</v>
      </c>
      <c r="BX23" s="98"/>
      <c r="BY23" s="98"/>
      <c r="BZ23" s="98">
        <f>SUM(BH23:BY23)</f>
        <v>0</v>
      </c>
      <c r="CA23" s="98"/>
      <c r="CB23" s="98"/>
    </row>
    <row r="24" spans="1:80" ht="22.5" customHeight="1">
      <c r="A24" s="14" t="str">
        <f>IF(AF24=0,"","×")</f>
        <v/>
      </c>
      <c r="B24" s="102"/>
      <c r="C24" s="103"/>
      <c r="D24" s="104"/>
      <c r="E24" s="111"/>
      <c r="F24" s="112"/>
      <c r="G24" s="112"/>
      <c r="H24" s="112"/>
      <c r="I24" s="113"/>
      <c r="J24" s="70" t="s">
        <v>56</v>
      </c>
      <c r="K24" s="72"/>
      <c r="L24" s="138"/>
      <c r="M24" s="138"/>
      <c r="N24" s="138"/>
      <c r="O24" s="138"/>
      <c r="P24" s="138"/>
      <c r="Q24" s="137"/>
      <c r="R24" s="138"/>
      <c r="S24" s="138"/>
      <c r="T24" s="138"/>
      <c r="U24" s="138"/>
      <c r="V24" s="138"/>
      <c r="W24" s="158" t="str">
        <f t="shared" si="1"/>
        <v/>
      </c>
      <c r="X24" s="158"/>
      <c r="Y24" s="134" t="s">
        <v>16</v>
      </c>
      <c r="Z24" s="135"/>
      <c r="AA24" s="135"/>
      <c r="AB24" s="136"/>
      <c r="AC24" s="125"/>
      <c r="AD24" s="126"/>
      <c r="AE24" s="127"/>
      <c r="AF24" s="16"/>
      <c r="AG24" s="15">
        <f>IF($L24="",0,IF($B23=$BA$14,1,0))</f>
        <v>0</v>
      </c>
      <c r="AH24" s="15">
        <f t="shared" si="3"/>
        <v>0</v>
      </c>
      <c r="AI24" s="55"/>
      <c r="AJ24" s="16"/>
      <c r="AK24" s="16"/>
      <c r="BA24" s="13" t="s">
        <v>22</v>
      </c>
      <c r="BF24" s="98" t="s">
        <v>15</v>
      </c>
      <c r="BG24" s="98"/>
      <c r="BH24" s="98" t="e">
        <f>$BD$15/$BZ23*BH23</f>
        <v>#DIV/0!</v>
      </c>
      <c r="BI24" s="98"/>
      <c r="BJ24" s="98"/>
      <c r="BK24" s="98" t="e">
        <f>$BD$16/$BZ23*BK23</f>
        <v>#DIV/0!</v>
      </c>
      <c r="BL24" s="98"/>
      <c r="BM24" s="98"/>
      <c r="BN24" s="98" t="e">
        <f>$BD$17/$BZ23*BN23</f>
        <v>#DIV/0!</v>
      </c>
      <c r="BO24" s="98"/>
      <c r="BP24" s="98"/>
      <c r="BQ24" s="98" t="e">
        <f>$BD$18/$BZ23*BQ23</f>
        <v>#DIV/0!</v>
      </c>
      <c r="BR24" s="98"/>
      <c r="BS24" s="98"/>
      <c r="BT24" s="98" t="e">
        <f>$BD$19/$BZ23*BT23</f>
        <v>#DIV/0!</v>
      </c>
      <c r="BU24" s="98"/>
      <c r="BV24" s="98"/>
      <c r="BW24" s="98" t="e">
        <f>$BD$20/$BZ23*BW23</f>
        <v>#DIV/0!</v>
      </c>
      <c r="BX24" s="98"/>
      <c r="BY24" s="98"/>
      <c r="BZ24" s="131" t="str">
        <f>IF(BZ23=0,"―",ROUND(SUM(BH24:BY24),-1))</f>
        <v>―</v>
      </c>
      <c r="CA24" s="132"/>
      <c r="CB24" s="133"/>
    </row>
    <row r="25" spans="1:80" ht="22.5" customHeight="1">
      <c r="A25" s="14" t="str">
        <f t="shared" ref="A25:A31" si="4">IF(AF25=0,"","×")</f>
        <v/>
      </c>
      <c r="B25" s="102"/>
      <c r="C25" s="103"/>
      <c r="D25" s="104"/>
      <c r="E25" s="111"/>
      <c r="F25" s="112"/>
      <c r="G25" s="112"/>
      <c r="H25" s="112"/>
      <c r="I25" s="113"/>
      <c r="J25" s="70" t="s">
        <v>59</v>
      </c>
      <c r="K25" s="72"/>
      <c r="L25" s="138"/>
      <c r="M25" s="138"/>
      <c r="N25" s="138"/>
      <c r="O25" s="138"/>
      <c r="P25" s="138"/>
      <c r="Q25" s="137"/>
      <c r="R25" s="138"/>
      <c r="S25" s="138"/>
      <c r="T25" s="138"/>
      <c r="U25" s="138"/>
      <c r="V25" s="138"/>
      <c r="W25" s="158" t="str">
        <f t="shared" si="1"/>
        <v/>
      </c>
      <c r="X25" s="158"/>
      <c r="Y25" s="134" t="s">
        <v>16</v>
      </c>
      <c r="Z25" s="135"/>
      <c r="AA25" s="135"/>
      <c r="AB25" s="136"/>
      <c r="AC25" s="125"/>
      <c r="AD25" s="126"/>
      <c r="AE25" s="127"/>
      <c r="AF25" s="16"/>
      <c r="AG25" s="15">
        <f t="shared" ref="AG25:AG31" si="5">IF($L25="",0,IF($B24=$BA$14,1,0))</f>
        <v>0</v>
      </c>
      <c r="AH25" s="15">
        <f t="shared" si="3"/>
        <v>0</v>
      </c>
      <c r="AI25" s="16"/>
      <c r="AJ25" s="16"/>
      <c r="AK25" s="16"/>
      <c r="BA25" s="13" t="s">
        <v>16</v>
      </c>
    </row>
    <row r="26" spans="1:80" ht="22.5" customHeight="1">
      <c r="A26" s="14" t="str">
        <f t="shared" si="4"/>
        <v/>
      </c>
      <c r="B26" s="102"/>
      <c r="C26" s="103"/>
      <c r="D26" s="104"/>
      <c r="E26" s="111"/>
      <c r="F26" s="112"/>
      <c r="G26" s="112"/>
      <c r="H26" s="112"/>
      <c r="I26" s="113"/>
      <c r="J26" s="70" t="s">
        <v>60</v>
      </c>
      <c r="K26" s="72"/>
      <c r="L26" s="138"/>
      <c r="M26" s="138"/>
      <c r="N26" s="138"/>
      <c r="O26" s="138"/>
      <c r="P26" s="138"/>
      <c r="Q26" s="137"/>
      <c r="R26" s="138"/>
      <c r="S26" s="138"/>
      <c r="T26" s="138"/>
      <c r="U26" s="138"/>
      <c r="V26" s="138"/>
      <c r="W26" s="158" t="str">
        <f t="shared" si="1"/>
        <v/>
      </c>
      <c r="X26" s="158"/>
      <c r="Y26" s="134" t="s">
        <v>16</v>
      </c>
      <c r="Z26" s="135"/>
      <c r="AA26" s="135"/>
      <c r="AB26" s="136"/>
      <c r="AC26" s="125"/>
      <c r="AD26" s="126"/>
      <c r="AE26" s="127"/>
      <c r="AF26" s="16"/>
      <c r="AG26" s="15">
        <f t="shared" si="5"/>
        <v>0</v>
      </c>
      <c r="AH26" s="15">
        <f t="shared" si="3"/>
        <v>0</v>
      </c>
      <c r="AI26" s="16"/>
      <c r="AJ26" s="16"/>
      <c r="AK26" s="16"/>
      <c r="BA26" s="13" t="s">
        <v>27</v>
      </c>
    </row>
    <row r="27" spans="1:80" ht="22.5" customHeight="1">
      <c r="A27" s="14" t="str">
        <f t="shared" si="4"/>
        <v/>
      </c>
      <c r="B27" s="102"/>
      <c r="C27" s="103"/>
      <c r="D27" s="104"/>
      <c r="E27" s="111"/>
      <c r="F27" s="112"/>
      <c r="G27" s="112"/>
      <c r="H27" s="112"/>
      <c r="I27" s="113"/>
      <c r="J27" s="70" t="s">
        <v>61</v>
      </c>
      <c r="K27" s="72"/>
      <c r="L27" s="138"/>
      <c r="M27" s="138"/>
      <c r="N27" s="138"/>
      <c r="O27" s="138"/>
      <c r="P27" s="138"/>
      <c r="Q27" s="137"/>
      <c r="R27" s="138"/>
      <c r="S27" s="138"/>
      <c r="T27" s="138"/>
      <c r="U27" s="138"/>
      <c r="V27" s="138"/>
      <c r="W27" s="158" t="str">
        <f t="shared" si="1"/>
        <v/>
      </c>
      <c r="X27" s="158"/>
      <c r="Y27" s="134" t="s">
        <v>16</v>
      </c>
      <c r="Z27" s="135"/>
      <c r="AA27" s="135"/>
      <c r="AB27" s="136"/>
      <c r="AC27" s="125"/>
      <c r="AD27" s="126"/>
      <c r="AE27" s="127"/>
      <c r="AF27" s="16"/>
      <c r="AG27" s="15">
        <f t="shared" si="5"/>
        <v>0</v>
      </c>
      <c r="AH27" s="15">
        <f t="shared" si="3"/>
        <v>0</v>
      </c>
      <c r="AI27" s="16"/>
      <c r="AJ27" s="16"/>
      <c r="AK27" s="16"/>
      <c r="BA27" s="13" t="s">
        <v>28</v>
      </c>
    </row>
    <row r="28" spans="1:80" ht="22.5" customHeight="1">
      <c r="A28" s="14" t="str">
        <f t="shared" si="4"/>
        <v/>
      </c>
      <c r="B28" s="102"/>
      <c r="C28" s="103"/>
      <c r="D28" s="104"/>
      <c r="E28" s="111"/>
      <c r="F28" s="112"/>
      <c r="G28" s="112"/>
      <c r="H28" s="112"/>
      <c r="I28" s="113"/>
      <c r="J28" s="70" t="s">
        <v>62</v>
      </c>
      <c r="K28" s="72"/>
      <c r="L28" s="138"/>
      <c r="M28" s="138"/>
      <c r="N28" s="138"/>
      <c r="O28" s="138"/>
      <c r="P28" s="138"/>
      <c r="Q28" s="137"/>
      <c r="R28" s="138"/>
      <c r="S28" s="138"/>
      <c r="T28" s="138"/>
      <c r="U28" s="138"/>
      <c r="V28" s="138"/>
      <c r="W28" s="158" t="str">
        <f t="shared" si="1"/>
        <v/>
      </c>
      <c r="X28" s="158"/>
      <c r="Y28" s="134" t="s">
        <v>16</v>
      </c>
      <c r="Z28" s="135"/>
      <c r="AA28" s="135"/>
      <c r="AB28" s="136"/>
      <c r="AC28" s="125"/>
      <c r="AD28" s="126"/>
      <c r="AE28" s="127"/>
      <c r="AF28" s="16"/>
      <c r="AG28" s="15">
        <f t="shared" si="5"/>
        <v>0</v>
      </c>
      <c r="AH28" s="15">
        <f t="shared" si="3"/>
        <v>0</v>
      </c>
      <c r="AI28" s="16"/>
      <c r="AJ28" s="16"/>
      <c r="AK28" s="16"/>
      <c r="BA28" s="13"/>
    </row>
    <row r="29" spans="1:80" ht="22.5" customHeight="1">
      <c r="A29" s="14" t="str">
        <f t="shared" si="4"/>
        <v/>
      </c>
      <c r="B29" s="102"/>
      <c r="C29" s="103"/>
      <c r="D29" s="104"/>
      <c r="E29" s="111"/>
      <c r="F29" s="112"/>
      <c r="G29" s="112"/>
      <c r="H29" s="112"/>
      <c r="I29" s="113"/>
      <c r="J29" s="70" t="s">
        <v>63</v>
      </c>
      <c r="K29" s="72"/>
      <c r="L29" s="138"/>
      <c r="M29" s="138"/>
      <c r="N29" s="138"/>
      <c r="O29" s="138"/>
      <c r="P29" s="138"/>
      <c r="Q29" s="137"/>
      <c r="R29" s="138"/>
      <c r="S29" s="138"/>
      <c r="T29" s="138"/>
      <c r="U29" s="138"/>
      <c r="V29" s="138"/>
      <c r="W29" s="158" t="str">
        <f t="shared" si="1"/>
        <v/>
      </c>
      <c r="X29" s="158"/>
      <c r="Y29" s="134" t="s">
        <v>16</v>
      </c>
      <c r="Z29" s="135"/>
      <c r="AA29" s="135"/>
      <c r="AB29" s="136"/>
      <c r="AC29" s="125"/>
      <c r="AD29" s="126"/>
      <c r="AE29" s="127"/>
      <c r="AF29" s="16"/>
      <c r="AG29" s="15">
        <f t="shared" si="5"/>
        <v>0</v>
      </c>
      <c r="AH29" s="15">
        <f t="shared" si="3"/>
        <v>0</v>
      </c>
      <c r="AI29" s="16"/>
      <c r="AJ29" s="16"/>
      <c r="AK29" s="16"/>
      <c r="BA29" s="13"/>
    </row>
    <row r="30" spans="1:80" ht="22.5" customHeight="1">
      <c r="A30" s="14" t="str">
        <f t="shared" si="4"/>
        <v/>
      </c>
      <c r="B30" s="102"/>
      <c r="C30" s="103"/>
      <c r="D30" s="104"/>
      <c r="E30" s="111"/>
      <c r="F30" s="112"/>
      <c r="G30" s="112"/>
      <c r="H30" s="112"/>
      <c r="I30" s="113"/>
      <c r="J30" s="70" t="s">
        <v>64</v>
      </c>
      <c r="K30" s="72"/>
      <c r="L30" s="138"/>
      <c r="M30" s="138"/>
      <c r="N30" s="138"/>
      <c r="O30" s="138"/>
      <c r="P30" s="138"/>
      <c r="Q30" s="137"/>
      <c r="R30" s="138"/>
      <c r="S30" s="138"/>
      <c r="T30" s="138"/>
      <c r="U30" s="138"/>
      <c r="V30" s="138"/>
      <c r="W30" s="158" t="str">
        <f t="shared" si="1"/>
        <v/>
      </c>
      <c r="X30" s="158"/>
      <c r="Y30" s="134" t="s">
        <v>16</v>
      </c>
      <c r="Z30" s="135"/>
      <c r="AA30" s="135"/>
      <c r="AB30" s="136"/>
      <c r="AC30" s="125"/>
      <c r="AD30" s="126"/>
      <c r="AE30" s="127"/>
      <c r="AF30" s="16"/>
      <c r="AG30" s="15">
        <f t="shared" si="5"/>
        <v>0</v>
      </c>
      <c r="AH30" s="15">
        <f t="shared" si="3"/>
        <v>0</v>
      </c>
      <c r="AI30" s="16"/>
      <c r="AJ30" s="16"/>
      <c r="AK30" s="16"/>
      <c r="BA30" s="13"/>
    </row>
    <row r="31" spans="1:80" ht="22.5" customHeight="1" thickBot="1">
      <c r="A31" s="14" t="str">
        <f t="shared" si="4"/>
        <v/>
      </c>
      <c r="B31" s="175"/>
      <c r="C31" s="176"/>
      <c r="D31" s="177"/>
      <c r="E31" s="181"/>
      <c r="F31" s="182"/>
      <c r="G31" s="182"/>
      <c r="H31" s="182"/>
      <c r="I31" s="183"/>
      <c r="J31" s="149" t="s">
        <v>65</v>
      </c>
      <c r="K31" s="150"/>
      <c r="L31" s="143"/>
      <c r="M31" s="143"/>
      <c r="N31" s="143"/>
      <c r="O31" s="143"/>
      <c r="P31" s="143"/>
      <c r="Q31" s="139"/>
      <c r="R31" s="140"/>
      <c r="S31" s="140"/>
      <c r="T31" s="140"/>
      <c r="U31" s="140"/>
      <c r="V31" s="140"/>
      <c r="W31" s="163" t="str">
        <f t="shared" si="1"/>
        <v/>
      </c>
      <c r="X31" s="163"/>
      <c r="Y31" s="160" t="s">
        <v>16</v>
      </c>
      <c r="Z31" s="161"/>
      <c r="AA31" s="161"/>
      <c r="AB31" s="162"/>
      <c r="AC31" s="155"/>
      <c r="AD31" s="156"/>
      <c r="AE31" s="157"/>
      <c r="AF31" s="16"/>
      <c r="AG31" s="15">
        <f t="shared" si="5"/>
        <v>0</v>
      </c>
      <c r="AH31" s="15">
        <f t="shared" si="3"/>
        <v>0</v>
      </c>
      <c r="AI31" s="16"/>
      <c r="AJ31" s="16"/>
      <c r="AK31" s="16"/>
    </row>
    <row r="32" spans="1:80" ht="22.5" customHeight="1">
      <c r="Z32" s="167" t="s">
        <v>21</v>
      </c>
      <c r="AA32" s="167"/>
      <c r="AB32" s="167"/>
      <c r="AC32" s="142">
        <f>SUM(AC14:AE31)</f>
        <v>0</v>
      </c>
      <c r="AD32" s="142"/>
      <c r="AE32" s="142"/>
    </row>
    <row r="34" spans="1:47" ht="14.25">
      <c r="B34" s="17" t="s">
        <v>23</v>
      </c>
      <c r="R34" s="18"/>
    </row>
    <row r="35" spans="1:47" ht="22.5" customHeight="1" thickBot="1">
      <c r="B35" s="96" t="s">
        <v>25</v>
      </c>
      <c r="C35" s="96"/>
      <c r="D35" s="96"/>
      <c r="E35" s="96"/>
      <c r="F35" s="96"/>
      <c r="G35" s="96" t="s">
        <v>26</v>
      </c>
      <c r="H35" s="96"/>
      <c r="I35" s="96"/>
      <c r="J35" s="96"/>
      <c r="K35" s="96"/>
      <c r="L35" s="96" t="s">
        <v>8</v>
      </c>
      <c r="M35" s="96"/>
      <c r="N35" s="96"/>
      <c r="O35" s="96"/>
      <c r="P35" s="96"/>
      <c r="Q35" s="96" t="s">
        <v>11</v>
      </c>
      <c r="R35" s="96"/>
      <c r="S35" s="96"/>
      <c r="T35" s="96"/>
    </row>
    <row r="36" spans="1:47" ht="22.5" customHeight="1">
      <c r="B36" s="189" t="s">
        <v>16</v>
      </c>
      <c r="C36" s="190"/>
      <c r="D36" s="190"/>
      <c r="E36" s="190"/>
      <c r="F36" s="190"/>
      <c r="G36" s="141"/>
      <c r="H36" s="141"/>
      <c r="I36" s="141"/>
      <c r="J36" s="141"/>
      <c r="K36" s="141"/>
      <c r="L36" s="164"/>
      <c r="M36" s="164"/>
      <c r="N36" s="164"/>
      <c r="O36" s="164"/>
      <c r="P36" s="164"/>
      <c r="Q36" s="165" t="s">
        <v>16</v>
      </c>
      <c r="R36" s="165"/>
      <c r="S36" s="165"/>
      <c r="T36" s="166"/>
    </row>
    <row r="37" spans="1:47" ht="22.5" customHeight="1" thickBot="1">
      <c r="B37" s="169" t="s">
        <v>16</v>
      </c>
      <c r="C37" s="170"/>
      <c r="D37" s="170"/>
      <c r="E37" s="170"/>
      <c r="F37" s="170"/>
      <c r="G37" s="171"/>
      <c r="H37" s="171"/>
      <c r="I37" s="171"/>
      <c r="J37" s="171"/>
      <c r="K37" s="171"/>
      <c r="L37" s="143"/>
      <c r="M37" s="143"/>
      <c r="N37" s="143"/>
      <c r="O37" s="143"/>
      <c r="P37" s="143"/>
      <c r="Q37" s="186" t="s">
        <v>16</v>
      </c>
      <c r="R37" s="187"/>
      <c r="S37" s="187"/>
      <c r="T37" s="188"/>
    </row>
    <row r="39" spans="1:47">
      <c r="B39" s="12" t="s">
        <v>29</v>
      </c>
    </row>
    <row r="40" spans="1:47"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10"/>
    </row>
    <row r="41" spans="1:47">
      <c r="B41" s="211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3"/>
    </row>
    <row r="42" spans="1:47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6"/>
    </row>
    <row r="44" spans="1:47" hidden="1">
      <c r="B44" s="203" t="s">
        <v>30</v>
      </c>
      <c r="C44" s="204"/>
      <c r="D44" s="205"/>
      <c r="E44" s="217" t="s">
        <v>83</v>
      </c>
      <c r="F44" s="218"/>
      <c r="G44" s="219"/>
      <c r="H44" s="18"/>
      <c r="I44" s="18"/>
      <c r="J44" s="18"/>
      <c r="K44" s="18"/>
      <c r="L44" s="18"/>
      <c r="M44" s="18"/>
      <c r="N44" s="18"/>
      <c r="R44" s="78" t="s">
        <v>32</v>
      </c>
      <c r="S44" s="79"/>
      <c r="T44" s="79"/>
      <c r="U44" s="79" t="s">
        <v>31</v>
      </c>
      <c r="V44" s="79"/>
      <c r="W44" s="207"/>
      <c r="X44" s="65"/>
      <c r="Y44" s="80" t="s">
        <v>33</v>
      </c>
      <c r="Z44" s="81"/>
      <c r="AA44" s="82"/>
      <c r="AB44" s="83" t="s">
        <v>31</v>
      </c>
      <c r="AC44" s="83"/>
      <c r="AD44" s="84"/>
    </row>
    <row r="45" spans="1:47" ht="39" hidden="1" customHeight="1">
      <c r="B45" s="203"/>
      <c r="C45" s="204"/>
      <c r="D45" s="205"/>
      <c r="E45" s="184"/>
      <c r="F45" s="206"/>
      <c r="G45" s="185"/>
      <c r="H45" s="18"/>
      <c r="I45" s="18"/>
      <c r="J45" s="18"/>
      <c r="K45" s="18"/>
      <c r="L45" s="18"/>
      <c r="M45" s="18"/>
      <c r="N45" s="18"/>
      <c r="R45" s="78"/>
      <c r="S45" s="79"/>
      <c r="T45" s="79"/>
      <c r="U45" s="79"/>
      <c r="V45" s="79"/>
      <c r="W45" s="207"/>
      <c r="X45" s="223"/>
      <c r="Y45" s="203"/>
      <c r="Z45" s="204"/>
      <c r="AA45" s="220"/>
      <c r="AB45" s="83"/>
      <c r="AC45" s="83"/>
      <c r="AD45" s="84"/>
    </row>
    <row r="46" spans="1:47" ht="20.25" hidden="1" customHeight="1">
      <c r="B46" s="221"/>
      <c r="C46" s="221"/>
      <c r="D46" s="221"/>
      <c r="E46" s="222"/>
      <c r="F46" s="222"/>
      <c r="G46" s="222"/>
      <c r="H46" s="18"/>
      <c r="I46" s="18"/>
      <c r="J46" s="18"/>
      <c r="K46" s="18"/>
      <c r="L46" s="18"/>
      <c r="M46" s="18"/>
      <c r="N46" s="18"/>
      <c r="R46" s="68"/>
      <c r="S46" s="68"/>
      <c r="T46" s="68"/>
      <c r="U46" s="68"/>
      <c r="V46" s="68"/>
      <c r="W46" s="68"/>
      <c r="X46" s="224"/>
      <c r="Y46" s="68"/>
      <c r="Z46" s="68"/>
      <c r="AA46" s="68"/>
      <c r="AB46" s="69"/>
      <c r="AC46" s="69"/>
      <c r="AD46" s="69"/>
    </row>
    <row r="47" spans="1:47" hidden="1">
      <c r="R47" s="70" t="s">
        <v>69</v>
      </c>
      <c r="S47" s="71"/>
      <c r="T47" s="72"/>
      <c r="U47" s="70" t="s">
        <v>84</v>
      </c>
      <c r="V47" s="71"/>
      <c r="W47" s="72"/>
      <c r="X47" s="70" t="s">
        <v>70</v>
      </c>
      <c r="Y47" s="71"/>
      <c r="Z47" s="72"/>
      <c r="AA47" s="70" t="s">
        <v>71</v>
      </c>
      <c r="AB47" s="71"/>
      <c r="AC47" s="72"/>
      <c r="AD47" s="70" t="s">
        <v>72</v>
      </c>
      <c r="AE47" s="71"/>
      <c r="AF47" s="72"/>
      <c r="AG47" s="70" t="s">
        <v>73</v>
      </c>
      <c r="AH47" s="71"/>
      <c r="AI47" s="72"/>
      <c r="AJ47" s="70" t="s">
        <v>74</v>
      </c>
      <c r="AK47" s="71"/>
      <c r="AL47" s="72"/>
      <c r="AM47" s="70" t="s">
        <v>75</v>
      </c>
      <c r="AN47" s="71"/>
      <c r="AO47" s="72"/>
      <c r="AR47" s="70" t="s">
        <v>85</v>
      </c>
      <c r="AS47" s="71"/>
      <c r="AT47" s="71"/>
      <c r="AU47" s="72"/>
    </row>
    <row r="48" spans="1:47" ht="54" hidden="1">
      <c r="A48" s="22" t="s">
        <v>34</v>
      </c>
      <c r="B48" s="23" t="s">
        <v>35</v>
      </c>
      <c r="C48" s="24" t="s">
        <v>36</v>
      </c>
      <c r="D48" s="25" t="s">
        <v>86</v>
      </c>
      <c r="E48" s="26" t="s">
        <v>37</v>
      </c>
      <c r="F48" s="27" t="s">
        <v>43</v>
      </c>
      <c r="G48" s="28" t="s">
        <v>67</v>
      </c>
      <c r="H48" s="28" t="s">
        <v>38</v>
      </c>
      <c r="I48" s="25" t="s">
        <v>15</v>
      </c>
      <c r="J48" s="29" t="s">
        <v>39</v>
      </c>
      <c r="K48" s="30" t="s">
        <v>40</v>
      </c>
      <c r="L48" s="31" t="s">
        <v>41</v>
      </c>
      <c r="M48" s="32" t="s">
        <v>42</v>
      </c>
      <c r="N48" s="57" t="s">
        <v>87</v>
      </c>
      <c r="O48" s="58" t="s">
        <v>88</v>
      </c>
      <c r="P48" s="32" t="s">
        <v>89</v>
      </c>
      <c r="Q48" s="33" t="s">
        <v>68</v>
      </c>
      <c r="R48" s="59" t="s">
        <v>8</v>
      </c>
      <c r="S48" s="60" t="s">
        <v>53</v>
      </c>
      <c r="T48" s="59" t="s">
        <v>48</v>
      </c>
      <c r="U48" s="34" t="s">
        <v>8</v>
      </c>
      <c r="V48" s="61" t="s">
        <v>53</v>
      </c>
      <c r="W48" s="34" t="s">
        <v>48</v>
      </c>
      <c r="X48" s="34" t="s">
        <v>8</v>
      </c>
      <c r="Y48" s="61" t="s">
        <v>53</v>
      </c>
      <c r="Z48" s="34" t="s">
        <v>48</v>
      </c>
      <c r="AA48" s="34" t="s">
        <v>8</v>
      </c>
      <c r="AB48" s="61" t="s">
        <v>53</v>
      </c>
      <c r="AC48" s="34" t="s">
        <v>48</v>
      </c>
      <c r="AD48" s="34" t="s">
        <v>8</v>
      </c>
      <c r="AE48" s="61" t="s">
        <v>53</v>
      </c>
      <c r="AF48" s="34" t="s">
        <v>48</v>
      </c>
      <c r="AG48" s="34" t="s">
        <v>8</v>
      </c>
      <c r="AH48" s="61" t="s">
        <v>53</v>
      </c>
      <c r="AI48" s="34" t="s">
        <v>48</v>
      </c>
      <c r="AJ48" s="34" t="s">
        <v>8</v>
      </c>
      <c r="AK48" s="61" t="s">
        <v>53</v>
      </c>
      <c r="AL48" s="34" t="s">
        <v>48</v>
      </c>
      <c r="AM48" s="34" t="s">
        <v>8</v>
      </c>
      <c r="AN48" s="61" t="s">
        <v>53</v>
      </c>
      <c r="AO48" s="34" t="s">
        <v>48</v>
      </c>
      <c r="AP48" s="35" t="s">
        <v>76</v>
      </c>
      <c r="AQ48" s="36" t="s">
        <v>44</v>
      </c>
      <c r="AR48" s="21" t="s">
        <v>22</v>
      </c>
      <c r="AS48" s="21" t="s">
        <v>28</v>
      </c>
      <c r="AT48" s="21" t="s">
        <v>8</v>
      </c>
      <c r="AU48" s="21" t="s">
        <v>11</v>
      </c>
    </row>
    <row r="49" spans="1:47" ht="21" hidden="1">
      <c r="A49" s="37"/>
      <c r="B49" s="38"/>
      <c r="C49" s="19"/>
      <c r="D49" s="39">
        <f>$G$6</f>
        <v>0</v>
      </c>
      <c r="E49" s="40">
        <f>E14</f>
        <v>0</v>
      </c>
      <c r="F49" s="41">
        <f>$G$7</f>
        <v>0</v>
      </c>
      <c r="G49" s="41">
        <f>BH14</f>
        <v>0</v>
      </c>
      <c r="H49" s="41">
        <f>BK14</f>
        <v>0</v>
      </c>
      <c r="I49" s="42" t="str">
        <f>AC14</f>
        <v>―</v>
      </c>
      <c r="J49" s="62" t="s">
        <v>45</v>
      </c>
      <c r="K49" s="43"/>
      <c r="L49" s="44"/>
      <c r="M49" s="45"/>
      <c r="N49" s="63" t="str">
        <f>IF(B14=$BA$15,1,"")</f>
        <v/>
      </c>
      <c r="O49" s="64" t="str">
        <f>IF(B14=$BA$16,1,"")</f>
        <v/>
      </c>
      <c r="P49" s="45"/>
      <c r="Q49" s="40">
        <f>L14</f>
        <v>0</v>
      </c>
      <c r="R49" s="46">
        <f>L15</f>
        <v>0</v>
      </c>
      <c r="S49" s="225">
        <f>Q15</f>
        <v>0</v>
      </c>
      <c r="T49" s="46" t="str">
        <f>W15</f>
        <v/>
      </c>
      <c r="U49" s="47">
        <f>L16</f>
        <v>0</v>
      </c>
      <c r="V49" s="225">
        <f>Q16</f>
        <v>0</v>
      </c>
      <c r="W49" s="46" t="str">
        <f>W16</f>
        <v/>
      </c>
      <c r="X49" s="46">
        <f>L17</f>
        <v>0</v>
      </c>
      <c r="Y49" s="225">
        <f>Q17</f>
        <v>0</v>
      </c>
      <c r="Z49" s="46" t="str">
        <f>W17</f>
        <v/>
      </c>
      <c r="AA49" s="46">
        <f>L18</f>
        <v>0</v>
      </c>
      <c r="AB49" s="225">
        <f>Q18</f>
        <v>0</v>
      </c>
      <c r="AC49" s="46" t="str">
        <f>W18</f>
        <v/>
      </c>
      <c r="AD49" s="46">
        <f>L19</f>
        <v>0</v>
      </c>
      <c r="AE49" s="225">
        <f>Q19</f>
        <v>0</v>
      </c>
      <c r="AF49" s="46" t="str">
        <f>W19</f>
        <v/>
      </c>
      <c r="AG49" s="46">
        <f>L20</f>
        <v>0</v>
      </c>
      <c r="AH49" s="225">
        <f>Q20</f>
        <v>0</v>
      </c>
      <c r="AI49" s="46" t="str">
        <f>W20</f>
        <v/>
      </c>
      <c r="AJ49" s="46">
        <f>L21</f>
        <v>0</v>
      </c>
      <c r="AK49" s="225">
        <f>Q21</f>
        <v>0</v>
      </c>
      <c r="AL49" s="46" t="str">
        <f>W21</f>
        <v/>
      </c>
      <c r="AM49" s="46">
        <f>L22</f>
        <v>0</v>
      </c>
      <c r="AN49" s="225">
        <f>Q22</f>
        <v>0</v>
      </c>
      <c r="AO49" s="46" t="str">
        <f>W22</f>
        <v/>
      </c>
      <c r="AP49" s="41">
        <f>$G$7</f>
        <v>0</v>
      </c>
      <c r="AQ49" s="48">
        <f>$U$7</f>
        <v>0</v>
      </c>
      <c r="AR49" s="20" t="str">
        <f>B36</f>
        <v>選択してください</v>
      </c>
      <c r="AS49" s="49">
        <f>G36</f>
        <v>0</v>
      </c>
      <c r="AT49" s="49">
        <f>L36</f>
        <v>0</v>
      </c>
      <c r="AU49" s="49" t="str">
        <f>Q36</f>
        <v>選択してください</v>
      </c>
    </row>
    <row r="50" spans="1:47" ht="21" hidden="1">
      <c r="A50" s="37"/>
      <c r="B50" s="38"/>
      <c r="C50" s="19"/>
      <c r="D50" s="39">
        <f>$G$6</f>
        <v>0</v>
      </c>
      <c r="E50" s="40">
        <f>E23</f>
        <v>0</v>
      </c>
      <c r="F50" s="41">
        <f>$G$7</f>
        <v>0</v>
      </c>
      <c r="G50" s="41">
        <f>BH23</f>
        <v>0</v>
      </c>
      <c r="H50" s="41">
        <f>BK23</f>
        <v>0</v>
      </c>
      <c r="I50" s="42" t="str">
        <f>AC23</f>
        <v>―</v>
      </c>
      <c r="J50" s="62" t="s">
        <v>45</v>
      </c>
      <c r="K50" s="43"/>
      <c r="L50" s="44"/>
      <c r="M50" s="45"/>
      <c r="N50" s="63" t="str">
        <f>IF(B23=$BA$15,1,"")</f>
        <v/>
      </c>
      <c r="O50" s="64" t="str">
        <f>IF(B23=$BA$16,1,"")</f>
        <v/>
      </c>
      <c r="P50" s="45"/>
      <c r="Q50" s="40">
        <f>L23</f>
        <v>0</v>
      </c>
      <c r="R50" s="46">
        <f>L24</f>
        <v>0</v>
      </c>
      <c r="S50" s="225">
        <f>Q24</f>
        <v>0</v>
      </c>
      <c r="T50" s="46" t="str">
        <f>W24</f>
        <v/>
      </c>
      <c r="U50" s="47">
        <f>L25</f>
        <v>0</v>
      </c>
      <c r="V50" s="225">
        <f>Q25</f>
        <v>0</v>
      </c>
      <c r="W50" s="46" t="str">
        <f>W25</f>
        <v/>
      </c>
      <c r="X50" s="46">
        <f>L26</f>
        <v>0</v>
      </c>
      <c r="Y50" s="225">
        <f>Q26</f>
        <v>0</v>
      </c>
      <c r="Z50" s="46" t="str">
        <f>W26</f>
        <v/>
      </c>
      <c r="AA50" s="46">
        <f>L27</f>
        <v>0</v>
      </c>
      <c r="AB50" s="225">
        <f>Q27</f>
        <v>0</v>
      </c>
      <c r="AC50" s="46" t="str">
        <f>W27</f>
        <v/>
      </c>
      <c r="AD50" s="46">
        <f>L28</f>
        <v>0</v>
      </c>
      <c r="AE50" s="225">
        <f>Q28</f>
        <v>0</v>
      </c>
      <c r="AF50" s="46" t="str">
        <f>W28</f>
        <v/>
      </c>
      <c r="AG50" s="46">
        <f>L29</f>
        <v>0</v>
      </c>
      <c r="AH50" s="225">
        <f>Q29</f>
        <v>0</v>
      </c>
      <c r="AI50" s="46" t="str">
        <f>W29</f>
        <v/>
      </c>
      <c r="AJ50" s="46">
        <f>L30</f>
        <v>0</v>
      </c>
      <c r="AK50" s="225">
        <f>Q30</f>
        <v>0</v>
      </c>
      <c r="AL50" s="46" t="str">
        <f>W30</f>
        <v/>
      </c>
      <c r="AM50" s="46">
        <f>L31</f>
        <v>0</v>
      </c>
      <c r="AN50" s="225">
        <f>Q31</f>
        <v>0</v>
      </c>
      <c r="AO50" s="46" t="str">
        <f>W31</f>
        <v/>
      </c>
      <c r="AP50" s="41">
        <f>$G$7</f>
        <v>0</v>
      </c>
      <c r="AQ50" s="48">
        <f>$U$7</f>
        <v>0</v>
      </c>
      <c r="AR50" s="20" t="str">
        <f>B37</f>
        <v>選択してください</v>
      </c>
      <c r="AS50" s="49">
        <f>G37</f>
        <v>0</v>
      </c>
      <c r="AT50" s="49">
        <f>L37</f>
        <v>0</v>
      </c>
      <c r="AU50" s="49" t="str">
        <f>Q37</f>
        <v>選択してください</v>
      </c>
    </row>
    <row r="51" spans="1:47">
      <c r="Y51" s="50"/>
      <c r="Z51" s="50"/>
      <c r="AA51" s="50"/>
      <c r="AB51" s="50"/>
      <c r="AC51" s="50"/>
      <c r="AD51" s="50"/>
      <c r="AE51" s="50"/>
      <c r="AF51" s="51"/>
      <c r="AG51" s="51"/>
      <c r="AH51" s="51"/>
      <c r="AI51" s="51"/>
      <c r="AJ51" s="51"/>
    </row>
    <row r="52" spans="1:47">
      <c r="B52" s="12" t="s">
        <v>66</v>
      </c>
    </row>
    <row r="53" spans="1:47">
      <c r="B53" s="12" t="s">
        <v>49</v>
      </c>
    </row>
    <row r="54" spans="1:47">
      <c r="B54" s="12" t="s">
        <v>50</v>
      </c>
    </row>
    <row r="55" spans="1:47">
      <c r="B55" s="12" t="s">
        <v>51</v>
      </c>
    </row>
    <row r="56" spans="1:47">
      <c r="B56" s="12" t="s">
        <v>52</v>
      </c>
    </row>
    <row r="57" spans="1:47">
      <c r="B57" s="12" t="s">
        <v>46</v>
      </c>
    </row>
    <row r="58" spans="1:47">
      <c r="B58" s="12" t="s">
        <v>80</v>
      </c>
    </row>
  </sheetData>
  <sheetProtection algorithmName="SHA-512" hashValue="Tq1OFHGCnme/1zkfFyCN+C8FsxD76boUcJafXPCmuwmFvbE+8qrQhj6D8bm5yIEiE9iiRS8aKwvU6rDtHxjQWA==" saltValue="LAOcwhouRTwb0vPzUXhpJw==" spinCount="100000" sheet="1" objects="1" scenarios="1"/>
  <protectedRanges>
    <protectedRange sqref="G6:P7 U6:AD7" name="範囲1_1"/>
    <protectedRange sqref="B14:I31 L14:P31 Q15:V22 Y24:AB31 Y15:AB22 Q24:V31" name="範囲4"/>
    <protectedRange sqref="B36:T37" name="範囲3"/>
  </protectedRanges>
  <mergeCells count="197">
    <mergeCell ref="B45:D45"/>
    <mergeCell ref="E45:G45"/>
    <mergeCell ref="U45:W45"/>
    <mergeCell ref="R45:T45"/>
    <mergeCell ref="B40:AE42"/>
    <mergeCell ref="B44:D44"/>
    <mergeCell ref="E44:G44"/>
    <mergeCell ref="U44:W44"/>
    <mergeCell ref="AB45:AD45"/>
    <mergeCell ref="Y45:AA45"/>
    <mergeCell ref="B5:E5"/>
    <mergeCell ref="B6:F6"/>
    <mergeCell ref="G6:P6"/>
    <mergeCell ref="R6:T6"/>
    <mergeCell ref="B3:S3"/>
    <mergeCell ref="T3:X3"/>
    <mergeCell ref="U6:AD6"/>
    <mergeCell ref="AD3:AE3"/>
    <mergeCell ref="L21:P21"/>
    <mergeCell ref="Q14:V14"/>
    <mergeCell ref="W13:X13"/>
    <mergeCell ref="W14:X14"/>
    <mergeCell ref="W15:X15"/>
    <mergeCell ref="W16:X16"/>
    <mergeCell ref="W17:X17"/>
    <mergeCell ref="L18:P18"/>
    <mergeCell ref="L19:P19"/>
    <mergeCell ref="L20:P20"/>
    <mergeCell ref="L14:P14"/>
    <mergeCell ref="J13:P13"/>
    <mergeCell ref="L15:P15"/>
    <mergeCell ref="L16:P16"/>
    <mergeCell ref="J19:K19"/>
    <mergeCell ref="J17:K17"/>
    <mergeCell ref="B35:F35"/>
    <mergeCell ref="G35:K35"/>
    <mergeCell ref="L35:P35"/>
    <mergeCell ref="Q35:T35"/>
    <mergeCell ref="B9:V9"/>
    <mergeCell ref="L29:P29"/>
    <mergeCell ref="B37:F37"/>
    <mergeCell ref="G37:K37"/>
    <mergeCell ref="L37:P37"/>
    <mergeCell ref="B23:D31"/>
    <mergeCell ref="E23:I31"/>
    <mergeCell ref="J23:K23"/>
    <mergeCell ref="Q37:T37"/>
    <mergeCell ref="B36:F36"/>
    <mergeCell ref="L22:P22"/>
    <mergeCell ref="L23:P23"/>
    <mergeCell ref="L24:P24"/>
    <mergeCell ref="L25:P25"/>
    <mergeCell ref="L17:P17"/>
    <mergeCell ref="L31:P31"/>
    <mergeCell ref="W30:X30"/>
    <mergeCell ref="W31:X31"/>
    <mergeCell ref="Q30:V30"/>
    <mergeCell ref="L26:P26"/>
    <mergeCell ref="G36:K36"/>
    <mergeCell ref="L36:P36"/>
    <mergeCell ref="Q36:T36"/>
    <mergeCell ref="Z32:AB32"/>
    <mergeCell ref="J25:K25"/>
    <mergeCell ref="Y25:AB25"/>
    <mergeCell ref="W24:X24"/>
    <mergeCell ref="W25:X25"/>
    <mergeCell ref="Q24:V24"/>
    <mergeCell ref="Q25:V25"/>
    <mergeCell ref="Y30:AB30"/>
    <mergeCell ref="BT24:BV24"/>
    <mergeCell ref="BW24:BY24"/>
    <mergeCell ref="L30:P30"/>
    <mergeCell ref="BQ23:BS23"/>
    <mergeCell ref="BT23:BV23"/>
    <mergeCell ref="BW23:BY23"/>
    <mergeCell ref="BF23:BG23"/>
    <mergeCell ref="BH23:BJ23"/>
    <mergeCell ref="BK23:BM23"/>
    <mergeCell ref="BZ23:CB23"/>
    <mergeCell ref="J24:K24"/>
    <mergeCell ref="Y24:AB24"/>
    <mergeCell ref="BF24:BG24"/>
    <mergeCell ref="BH24:BJ24"/>
    <mergeCell ref="BK24:BM24"/>
    <mergeCell ref="BN24:BP24"/>
    <mergeCell ref="BQ24:BS24"/>
    <mergeCell ref="W23:X23"/>
    <mergeCell ref="BN23:BP23"/>
    <mergeCell ref="BZ24:CB24"/>
    <mergeCell ref="J20:K20"/>
    <mergeCell ref="Y20:AB20"/>
    <mergeCell ref="Q26:V26"/>
    <mergeCell ref="Q31:V31"/>
    <mergeCell ref="J22:K22"/>
    <mergeCell ref="Y22:AB22"/>
    <mergeCell ref="Q20:V20"/>
    <mergeCell ref="Q21:V21"/>
    <mergeCell ref="J21:K21"/>
    <mergeCell ref="J27:K27"/>
    <mergeCell ref="J28:K28"/>
    <mergeCell ref="J30:K30"/>
    <mergeCell ref="J29:K29"/>
    <mergeCell ref="J31:K31"/>
    <mergeCell ref="W22:X22"/>
    <mergeCell ref="Q28:V28"/>
    <mergeCell ref="Q29:V29"/>
    <mergeCell ref="L27:P27"/>
    <mergeCell ref="L28:P28"/>
    <mergeCell ref="Y23:AB23"/>
    <mergeCell ref="Y26:AB26"/>
    <mergeCell ref="Y27:AB27"/>
    <mergeCell ref="W26:X26"/>
    <mergeCell ref="W27:X27"/>
    <mergeCell ref="BW14:BY14"/>
    <mergeCell ref="BZ15:CB15"/>
    <mergeCell ref="J16:K16"/>
    <mergeCell ref="Y16:AB16"/>
    <mergeCell ref="BZ14:CB14"/>
    <mergeCell ref="J15:K15"/>
    <mergeCell ref="Y15:AB15"/>
    <mergeCell ref="BF15:BG15"/>
    <mergeCell ref="BH15:BJ15"/>
    <mergeCell ref="BK15:BM15"/>
    <mergeCell ref="BN15:BP15"/>
    <mergeCell ref="BT15:BV15"/>
    <mergeCell ref="BW15:BY15"/>
    <mergeCell ref="BQ15:BS15"/>
    <mergeCell ref="Q15:V15"/>
    <mergeCell ref="Q16:V16"/>
    <mergeCell ref="BF13:BG13"/>
    <mergeCell ref="BH13:BJ13"/>
    <mergeCell ref="B13:D13"/>
    <mergeCell ref="E13:I13"/>
    <mergeCell ref="Y13:AB13"/>
    <mergeCell ref="Q13:V13"/>
    <mergeCell ref="E10:I10"/>
    <mergeCell ref="BZ13:CB13"/>
    <mergeCell ref="B14:D22"/>
    <mergeCell ref="E14:I22"/>
    <mergeCell ref="J14:K14"/>
    <mergeCell ref="Y14:AB14"/>
    <mergeCell ref="AC14:AE22"/>
    <mergeCell ref="BK13:BM13"/>
    <mergeCell ref="BN13:BP13"/>
    <mergeCell ref="BQ13:BS13"/>
    <mergeCell ref="BT13:BV13"/>
    <mergeCell ref="BF14:BG14"/>
    <mergeCell ref="BH14:BJ14"/>
    <mergeCell ref="BK14:BM14"/>
    <mergeCell ref="BW13:BY13"/>
    <mergeCell ref="BN14:BP14"/>
    <mergeCell ref="BQ14:BS14"/>
    <mergeCell ref="BT14:BV14"/>
    <mergeCell ref="B2:S2"/>
    <mergeCell ref="T2:X2"/>
    <mergeCell ref="Y2:AE2"/>
    <mergeCell ref="R44:T44"/>
    <mergeCell ref="Y44:AA44"/>
    <mergeCell ref="AB44:AD44"/>
    <mergeCell ref="U7:AD7"/>
    <mergeCell ref="B7:F7"/>
    <mergeCell ref="G7:P7"/>
    <mergeCell ref="R7:T7"/>
    <mergeCell ref="AC13:AE13"/>
    <mergeCell ref="Y17:AB17"/>
    <mergeCell ref="Q17:V17"/>
    <mergeCell ref="Y19:AB19"/>
    <mergeCell ref="Q27:V27"/>
    <mergeCell ref="J18:K18"/>
    <mergeCell ref="Y18:AB18"/>
    <mergeCell ref="Y21:AB21"/>
    <mergeCell ref="Q22:V22"/>
    <mergeCell ref="Q18:V18"/>
    <mergeCell ref="Q19:V19"/>
    <mergeCell ref="Q23:V23"/>
    <mergeCell ref="J26:K26"/>
    <mergeCell ref="AC32:AE32"/>
    <mergeCell ref="AG47:AI47"/>
    <mergeCell ref="AJ47:AL47"/>
    <mergeCell ref="AM47:AO47"/>
    <mergeCell ref="AR47:AU47"/>
    <mergeCell ref="AA3:AB3"/>
    <mergeCell ref="R47:T47"/>
    <mergeCell ref="U47:W47"/>
    <mergeCell ref="X47:Z47"/>
    <mergeCell ref="AA47:AC47"/>
    <mergeCell ref="AD47:AF47"/>
    <mergeCell ref="AC23:AE31"/>
    <mergeCell ref="Y28:AB28"/>
    <mergeCell ref="Y29:AB29"/>
    <mergeCell ref="W28:X28"/>
    <mergeCell ref="W29:X29"/>
    <mergeCell ref="Y31:AB31"/>
    <mergeCell ref="W18:X18"/>
    <mergeCell ref="W19:X19"/>
    <mergeCell ref="W20:X20"/>
    <mergeCell ref="W21:X21"/>
  </mergeCells>
  <phoneticPr fontId="2"/>
  <conditionalFormatting sqref="G36:K37">
    <cfRule type="cellIs" dxfId="6" priority="1" stopIfTrue="1" operator="notEqual">
      <formula>B36=$BA$27</formula>
    </cfRule>
  </conditionalFormatting>
  <conditionalFormatting sqref="Y15:AB22 Y24:AB31">
    <cfRule type="expression" dxfId="5" priority="2" stopIfTrue="1">
      <formula>$AH15=1</formula>
    </cfRule>
  </conditionalFormatting>
  <conditionalFormatting sqref="B14:D31">
    <cfRule type="expression" dxfId="4" priority="3" stopIfTrue="1">
      <formula>$AG14&gt;=1</formula>
    </cfRule>
  </conditionalFormatting>
  <conditionalFormatting sqref="AS49:AT50">
    <cfRule type="expression" dxfId="3" priority="4" stopIfTrue="1">
      <formula>$BA$25</formula>
    </cfRule>
  </conditionalFormatting>
  <conditionalFormatting sqref="AR49:AR50">
    <cfRule type="cellIs" dxfId="2" priority="5" stopIfTrue="1" operator="equal">
      <formula>$BA$25</formula>
    </cfRule>
  </conditionalFormatting>
  <conditionalFormatting sqref="AU49:AU50">
    <cfRule type="cellIs" dxfId="1" priority="6" stopIfTrue="1" operator="equal">
      <formula>$BA$14</formula>
    </cfRule>
  </conditionalFormatting>
  <conditionalFormatting sqref="S49:S50 V49:V50 Y49:Y50 AB49:AB50 AE49:AE50 AH49:AH50 AK49:AK50 AN49:AN50">
    <cfRule type="cellIs" dxfId="0" priority="7" stopIfTrue="1" operator="equal">
      <formula>0</formula>
    </cfRule>
  </conditionalFormatting>
  <dataValidations count="3">
    <dataValidation type="list" allowBlank="1" showInputMessage="1" showErrorMessage="1" sqref="Y15:Y22 Y24:Y31">
      <formula1>$BC$14:$BC$16</formula1>
    </dataValidation>
    <dataValidation type="list" allowBlank="1" showInputMessage="1" showErrorMessage="1" sqref="B14:D31 Q36:T37">
      <formula1>$BA$14:$BA$16</formula1>
    </dataValidation>
    <dataValidation type="list" allowBlank="1" showInputMessage="1" showErrorMessage="1" sqref="B36:F37">
      <formula1>$BA$25:$BA$27</formula1>
    </dataValidation>
  </dataValidations>
  <pageMargins left="0.74803149606299213" right="0.74803149606299213" top="1.07" bottom="0.62" header="0.51181102362204722" footer="0.51181102362204722"/>
  <pageSetup paperSize="9" scale="87" orientation="portrait" blackAndWhite="1" r:id="rId1"/>
  <headerFooter alignWithMargins="0"/>
  <rowBreaks count="1" manualBreakCount="1">
    <brk id="46" max="30" man="1"/>
  </rowBreaks>
  <colBreaks count="1" manualBreakCount="1">
    <brk id="31" max="1048575" man="1"/>
  </colBreaks>
  <ignoredErrors>
    <ignoredError sqref="A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全国一般団体</vt:lpstr>
      <vt:lpstr>全国一般団体!Print_Area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2022-06-09T03:24:33Z</cp:lastPrinted>
  <dcterms:created xsi:type="dcterms:W3CDTF">2022-06-04T13:22:54Z</dcterms:created>
  <dcterms:modified xsi:type="dcterms:W3CDTF">2022-06-17T07:32:16Z</dcterms:modified>
</cp:coreProperties>
</file>