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doc\2022\要項\"/>
    </mc:Choice>
  </mc:AlternateContent>
  <bookViews>
    <workbookView xWindow="0" yWindow="0" windowWidth="19530" windowHeight="10920"/>
  </bookViews>
  <sheets>
    <sheet name="東海L" sheetId="4" r:id="rId1"/>
  </sheets>
  <definedNames>
    <definedName name="_xlnm.Print_Area" localSheetId="0">東海L!$A$1:$AF$56</definedName>
  </definedNames>
  <calcPr calcId="152511"/>
</workbook>
</file>

<file path=xl/calcChain.xml><?xml version="1.0" encoding="utf-8"?>
<calcChain xmlns="http://schemas.openxmlformats.org/spreadsheetml/2006/main">
  <c r="AI29" i="4" l="1"/>
  <c r="AI28" i="4"/>
  <c r="AI27" i="4"/>
  <c r="AI26" i="4"/>
  <c r="AI25" i="4"/>
  <c r="AI24" i="4"/>
  <c r="AI23" i="4"/>
  <c r="AI22" i="4"/>
  <c r="AI14" i="4"/>
  <c r="AI15" i="4"/>
  <c r="AI16" i="4"/>
  <c r="AI17" i="4"/>
  <c r="AI18" i="4"/>
  <c r="AI19" i="4"/>
  <c r="AI20" i="4"/>
  <c r="AI13" i="4"/>
  <c r="AL48" i="4"/>
  <c r="AF48" i="4"/>
  <c r="AK48" i="4"/>
  <c r="AJ48" i="4"/>
  <c r="AI48" i="4"/>
  <c r="AH48" i="4"/>
  <c r="AG48" i="4"/>
  <c r="AL47" i="4"/>
  <c r="AK47" i="4"/>
  <c r="AJ47" i="4"/>
  <c r="AI47" i="4"/>
  <c r="AH47" i="4"/>
  <c r="AG47" i="4"/>
  <c r="AF47" i="4"/>
  <c r="Z48" i="4"/>
  <c r="Y48" i="4"/>
  <c r="AA48" i="4"/>
  <c r="AB48" i="4"/>
  <c r="AC48" i="4"/>
  <c r="AD48" i="4"/>
  <c r="AE48" i="4"/>
  <c r="AE47" i="4"/>
  <c r="AD47" i="4"/>
  <c r="AC47" i="4"/>
  <c r="AB47" i="4"/>
  <c r="Y47" i="4"/>
  <c r="AA47" i="4"/>
  <c r="Z47" i="4"/>
  <c r="AS48" i="4"/>
  <c r="AS47" i="4"/>
  <c r="AP48" i="4"/>
  <c r="AP47" i="4"/>
  <c r="AH22" i="4"/>
  <c r="AH21" i="4"/>
  <c r="AH13" i="4"/>
  <c r="AH12" i="4"/>
  <c r="AG29" i="4"/>
  <c r="AG28" i="4"/>
  <c r="AG27" i="4"/>
  <c r="AG26" i="4"/>
  <c r="AG25" i="4"/>
  <c r="AG24" i="4"/>
  <c r="AG23" i="4"/>
  <c r="AG21" i="4"/>
  <c r="AG22" i="4"/>
  <c r="AG14" i="4"/>
  <c r="AG12" i="4"/>
  <c r="AG15" i="4"/>
  <c r="AG16" i="4"/>
  <c r="AG17" i="4"/>
  <c r="AG18" i="4"/>
  <c r="AG19" i="4"/>
  <c r="AG20" i="4"/>
  <c r="AG13" i="4"/>
  <c r="AR48" i="4"/>
  <c r="AQ48" i="4"/>
  <c r="AO48" i="4"/>
  <c r="AN48" i="4"/>
  <c r="W48" i="4"/>
  <c r="V48" i="4"/>
  <c r="U48" i="4"/>
  <c r="T48" i="4"/>
  <c r="S48" i="4"/>
  <c r="R48" i="4"/>
  <c r="Q48" i="4"/>
  <c r="P48" i="4"/>
  <c r="O48" i="4"/>
  <c r="N48" i="4"/>
  <c r="BH11" i="4"/>
  <c r="BH21" i="4"/>
  <c r="BZ21" i="4"/>
  <c r="BK11" i="4"/>
  <c r="BK12" i="4"/>
  <c r="BK21" i="4"/>
  <c r="H48" i="4"/>
  <c r="BN21" i="4"/>
  <c r="BQ21" i="4"/>
  <c r="BT21" i="4"/>
  <c r="BW21" i="4"/>
  <c r="G48" i="4"/>
  <c r="F48" i="4"/>
  <c r="E48" i="4"/>
  <c r="D48" i="4"/>
  <c r="AR47" i="4"/>
  <c r="AQ47" i="4"/>
  <c r="AO47" i="4"/>
  <c r="AN47" i="4"/>
  <c r="W47" i="4"/>
  <c r="V47" i="4"/>
  <c r="U47" i="4"/>
  <c r="T47" i="4"/>
  <c r="S47" i="4"/>
  <c r="R47" i="4"/>
  <c r="Q47" i="4"/>
  <c r="P47" i="4"/>
  <c r="O47" i="4"/>
  <c r="N47" i="4"/>
  <c r="BH12" i="4"/>
  <c r="G47" i="4"/>
  <c r="BN12" i="4"/>
  <c r="BQ12" i="4"/>
  <c r="BT12" i="4"/>
  <c r="BW12" i="4"/>
  <c r="F47" i="4"/>
  <c r="E47" i="4"/>
  <c r="D47" i="4"/>
  <c r="A29" i="4"/>
  <c r="A28" i="4"/>
  <c r="A27" i="4"/>
  <c r="A26" i="4"/>
  <c r="A25" i="4"/>
  <c r="A24" i="4"/>
  <c r="A23" i="4"/>
  <c r="A22" i="4"/>
  <c r="A20" i="4"/>
  <c r="A19" i="4"/>
  <c r="A18" i="4"/>
  <c r="A17" i="4"/>
  <c r="A16" i="4"/>
  <c r="A15" i="4"/>
  <c r="A14" i="4"/>
  <c r="A13" i="4"/>
  <c r="BW11" i="4"/>
  <c r="BT11" i="4"/>
  <c r="BQ11" i="4"/>
  <c r="BN11" i="4"/>
  <c r="AM47" i="4"/>
  <c r="H47" i="4"/>
  <c r="BZ12" i="4"/>
  <c r="BK22" i="4"/>
  <c r="BQ22" i="4"/>
  <c r="BW22" i="4"/>
  <c r="BH22" i="4"/>
  <c r="BT22" i="4"/>
  <c r="BN22" i="4"/>
  <c r="BZ22" i="4"/>
  <c r="Y21" i="4"/>
  <c r="I48" i="4"/>
  <c r="AM48" i="4"/>
  <c r="BZ13" i="4"/>
  <c r="Y12" i="4"/>
  <c r="BT13" i="4"/>
  <c r="BQ13" i="4"/>
  <c r="BK13" i="4"/>
  <c r="BW13" i="4"/>
  <c r="BN13" i="4"/>
  <c r="BH13" i="4"/>
  <c r="Z30" i="4"/>
  <c r="I47" i="4"/>
</calcChain>
</file>

<file path=xl/sharedStrings.xml><?xml version="1.0" encoding="utf-8"?>
<sst xmlns="http://schemas.openxmlformats.org/spreadsheetml/2006/main" count="141" uniqueCount="86">
  <si>
    <t>大会名</t>
    <rPh sb="0" eb="2">
      <t>タイカイ</t>
    </rPh>
    <rPh sb="2" eb="3">
      <t>メイ</t>
    </rPh>
    <phoneticPr fontId="2"/>
  </si>
  <si>
    <t>会場</t>
    <rPh sb="0" eb="2">
      <t>カイジョウ</t>
    </rPh>
    <phoneticPr fontId="2"/>
  </si>
  <si>
    <t>日にち</t>
    <rPh sb="0" eb="1">
      <t>ヒ</t>
    </rPh>
    <phoneticPr fontId="2"/>
  </si>
  <si>
    <t>/</t>
    <phoneticPr fontId="2"/>
  </si>
  <si>
    <t>曜日</t>
    <rPh sb="0" eb="2">
      <t>ヨウビ</t>
    </rPh>
    <phoneticPr fontId="2"/>
  </si>
  <si>
    <t>申込者情報</t>
    <phoneticPr fontId="2"/>
  </si>
  <si>
    <t>クラブ名</t>
    <rPh sb="3" eb="4">
      <t>メイ</t>
    </rPh>
    <phoneticPr fontId="2"/>
  </si>
  <si>
    <t>ﾒｰﾙｱﾄﾞﾚｽ</t>
    <phoneticPr fontId="2"/>
  </si>
  <si>
    <t>氏名</t>
    <rPh sb="0" eb="2">
      <t>シメイ</t>
    </rPh>
    <phoneticPr fontId="2"/>
  </si>
  <si>
    <t>TEL</t>
    <phoneticPr fontId="2"/>
  </si>
  <si>
    <r>
      <t>※加盟の有無など、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カメイ</t>
    </rPh>
    <rPh sb="4" eb="6">
      <t>ウム</t>
    </rPh>
    <rPh sb="10" eb="11">
      <t>ブ</t>
    </rPh>
    <rPh sb="18" eb="19">
      <t>ミギ</t>
    </rPh>
    <rPh sb="20" eb="21">
      <t>デ</t>
    </rPh>
    <rPh sb="28" eb="30">
      <t>コウモク</t>
    </rPh>
    <rPh sb="31" eb="33">
      <t>センタク</t>
    </rPh>
    <phoneticPr fontId="2"/>
  </si>
  <si>
    <t>性別</t>
    <rPh sb="0" eb="2">
      <t>セイベツ</t>
    </rPh>
    <phoneticPr fontId="2"/>
  </si>
  <si>
    <t>出場部門</t>
    <rPh sb="0" eb="2">
      <t>シュツジョウ</t>
    </rPh>
    <rPh sb="2" eb="4">
      <t>ブモン</t>
    </rPh>
    <phoneticPr fontId="2"/>
  </si>
  <si>
    <t>加盟の有無</t>
    <rPh sb="0" eb="2">
      <t>カメイ</t>
    </rPh>
    <rPh sb="3" eb="5">
      <t>ウム</t>
    </rPh>
    <phoneticPr fontId="2"/>
  </si>
  <si>
    <t>参加費</t>
    <rPh sb="0" eb="3">
      <t>サンカヒ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</si>
  <si>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</si>
  <si>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</si>
  <si>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男性</t>
    <rPh sb="0" eb="2">
      <t>ダンセイ</t>
    </rPh>
    <phoneticPr fontId="2"/>
  </si>
  <si>
    <t>監督</t>
    <rPh sb="0" eb="2">
      <t>カントク</t>
    </rPh>
    <phoneticPr fontId="2"/>
  </si>
  <si>
    <t>―</t>
    <phoneticPr fontId="2"/>
  </si>
  <si>
    <t>選択してください</t>
    <rPh sb="0" eb="2">
      <t>センタク</t>
    </rPh>
    <phoneticPr fontId="2"/>
  </si>
  <si>
    <t>人数</t>
    <rPh sb="0" eb="2">
      <t>ニンズウ</t>
    </rPh>
    <phoneticPr fontId="2"/>
  </si>
  <si>
    <t>選手１</t>
    <rPh sb="0" eb="2">
      <t>センシュ</t>
    </rPh>
    <phoneticPr fontId="2"/>
  </si>
  <si>
    <t>加盟 一般</t>
    <rPh sb="0" eb="2">
      <t>カメイ</t>
    </rPh>
    <rPh sb="3" eb="5">
      <t>イッパン</t>
    </rPh>
    <phoneticPr fontId="2"/>
  </si>
  <si>
    <t>選手２</t>
    <rPh sb="0" eb="2">
      <t>センシュ</t>
    </rPh>
    <phoneticPr fontId="2"/>
  </si>
  <si>
    <t>女性</t>
    <rPh sb="0" eb="2">
      <t>ジョセイ</t>
    </rPh>
    <phoneticPr fontId="2"/>
  </si>
  <si>
    <t>加盟 学生</t>
    <rPh sb="0" eb="2">
      <t>カメイ</t>
    </rPh>
    <rPh sb="3" eb="5">
      <t>ガクセイ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</si>
  <si>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</si>
  <si>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</si>
  <si>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</si>
  <si>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</si>
  <si>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</si>
  <si>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</si>
  <si>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目的</t>
    <rPh sb="0" eb="2">
      <t>モクテキ</t>
    </rPh>
    <phoneticPr fontId="2"/>
  </si>
  <si>
    <t>送迎</t>
    <rPh sb="0" eb="2">
      <t>ソウゲイ</t>
    </rPh>
    <phoneticPr fontId="2"/>
  </si>
  <si>
    <t>その他</t>
    <rPh sb="2" eb="3">
      <t>タ</t>
    </rPh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</si>
  <si>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</si>
  <si>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他にやむなく（観覧席を含め）入場が必要な方は記入ください。（観覧・応援のみ、無記入は入場不可）</t>
  </si>
  <si>
    <t>目的（▼から選択）</t>
    <rPh sb="0" eb="2">
      <t>モクテキ</t>
    </rPh>
    <rPh sb="6" eb="8">
      <t>センタク</t>
    </rPh>
    <phoneticPr fontId="2"/>
  </si>
  <si>
    <t>目的（その他）</t>
    <rPh sb="0" eb="2">
      <t>モクテキ</t>
    </rPh>
    <rPh sb="5" eb="6">
      <t>タ</t>
    </rPh>
    <phoneticPr fontId="2"/>
  </si>
  <si>
    <t>注意事項</t>
    <rPh sb="0" eb="4">
      <t>チュウイジコウ</t>
    </rPh>
    <phoneticPr fontId="2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</si>
  <si>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2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</si>
  <si>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2"/>
  </si>
  <si>
    <t>※監督が選手を兼ねるときは選手欄にも記入のこと。氏名はフルネームで記入して下さい。</t>
    <rPh sb="1" eb="3">
      <t>カントク</t>
    </rPh>
    <rPh sb="4" eb="6">
      <t>センシュ</t>
    </rPh>
    <rPh sb="7" eb="8">
      <t>カ</t>
    </rPh>
    <rPh sb="13" eb="16">
      <t>センシュラン</t>
    </rPh>
    <rPh sb="18" eb="20">
      <t>キニュウ</t>
    </rPh>
    <rPh sb="24" eb="26">
      <t>シメイ</t>
    </rPh>
    <rPh sb="33" eb="35">
      <t>キニュウ</t>
    </rPh>
    <rPh sb="37" eb="38">
      <t>クダ</t>
    </rPh>
    <phoneticPr fontId="2"/>
  </si>
  <si>
    <t>申込日</t>
    <rPh sb="0" eb="3">
      <t>モウシコミビ</t>
    </rPh>
    <phoneticPr fontId="2"/>
  </si>
  <si>
    <t>担当</t>
    <rPh sb="0" eb="2">
      <t>タントウ</t>
    </rPh>
    <phoneticPr fontId="2"/>
  </si>
  <si>
    <t>入力日</t>
    <rPh sb="0" eb="2">
      <t>ニュウリョク</t>
    </rPh>
    <rPh sb="2" eb="3">
      <t>ヒ</t>
    </rPh>
    <phoneticPr fontId="2"/>
  </si>
  <si>
    <t>受付メール送信日</t>
    <rPh sb="0" eb="2">
      <t>ウケツケ</t>
    </rPh>
    <rPh sb="5" eb="7">
      <t>ソウシン</t>
    </rPh>
    <rPh sb="7" eb="8">
      <t>ヒ</t>
    </rPh>
    <phoneticPr fontId="2"/>
  </si>
  <si>
    <t>通番</t>
    <rPh sb="0" eb="1">
      <t>ツウ</t>
    </rPh>
    <rPh sb="1" eb="2">
      <t>バン</t>
    </rPh>
    <phoneticPr fontId="2"/>
  </si>
  <si>
    <t>受付NO</t>
    <phoneticPr fontId="2"/>
  </si>
  <si>
    <t>受付日</t>
    <rPh sb="0" eb="3">
      <t>ウケツケビ</t>
    </rPh>
    <phoneticPr fontId="2"/>
  </si>
  <si>
    <t>クラブ名</t>
    <phoneticPr fontId="2"/>
  </si>
  <si>
    <t>チーム名</t>
    <rPh sb="3" eb="4">
      <t>ナ</t>
    </rPh>
    <phoneticPr fontId="2"/>
  </si>
  <si>
    <t>申込者</t>
    <rPh sb="0" eb="2">
      <t>モウシコミ</t>
    </rPh>
    <rPh sb="2" eb="3">
      <t>シャ</t>
    </rPh>
    <phoneticPr fontId="2"/>
  </si>
  <si>
    <t>加盟一般</t>
    <rPh sb="0" eb="2">
      <t>カメイ</t>
    </rPh>
    <rPh sb="2" eb="4">
      <t>イッパン</t>
    </rPh>
    <phoneticPr fontId="2"/>
  </si>
  <si>
    <t>加盟学生</t>
    <rPh sb="0" eb="2">
      <t>カメイ</t>
    </rPh>
    <rPh sb="2" eb="4">
      <t>ガクセイ</t>
    </rPh>
    <phoneticPr fontId="2"/>
  </si>
  <si>
    <t>未・入</t>
    <rPh sb="0" eb="1">
      <t>ミ</t>
    </rPh>
    <rPh sb="2" eb="3">
      <t>ニュウ</t>
    </rPh>
    <phoneticPr fontId="2"/>
  </si>
  <si>
    <t>入金日</t>
    <rPh sb="0" eb="2">
      <t>ニュウキン</t>
    </rPh>
    <rPh sb="2" eb="3">
      <t>ヒ</t>
    </rPh>
    <phoneticPr fontId="2"/>
  </si>
  <si>
    <t>現金</t>
    <rPh sb="0" eb="2">
      <t>ゲンキン</t>
    </rPh>
    <phoneticPr fontId="2"/>
  </si>
  <si>
    <t>振替</t>
    <rPh sb="0" eb="2">
      <t>フリカエ</t>
    </rPh>
    <phoneticPr fontId="2"/>
  </si>
  <si>
    <t>監督</t>
  </si>
  <si>
    <t>選手1</t>
  </si>
  <si>
    <t>選手2</t>
    <rPh sb="0" eb="2">
      <t>タカハマ</t>
    </rPh>
    <phoneticPr fontId="2"/>
  </si>
  <si>
    <t>選手3</t>
  </si>
  <si>
    <t>選手4</t>
  </si>
  <si>
    <t>選手5</t>
  </si>
  <si>
    <t>選手6</t>
  </si>
  <si>
    <t>選手7</t>
  </si>
  <si>
    <t>選手8</t>
  </si>
  <si>
    <t>部</t>
    <rPh sb="0" eb="1">
      <t>ブ</t>
    </rPh>
    <phoneticPr fontId="2"/>
  </si>
  <si>
    <t>チーム数</t>
    <rPh sb="3" eb="4">
      <t>スウ</t>
    </rPh>
    <phoneticPr fontId="2"/>
  </si>
  <si>
    <t>申込者</t>
  </si>
  <si>
    <t>電話番号</t>
    <rPh sb="0" eb="4">
      <t>デンワバンゴウ</t>
    </rPh>
    <phoneticPr fontId="2"/>
  </si>
  <si>
    <t>未</t>
    <rPh sb="0" eb="1">
      <t>ミ</t>
    </rPh>
    <phoneticPr fontId="2"/>
  </si>
  <si>
    <t>１部</t>
    <rPh sb="1" eb="2">
      <t>ブ</t>
    </rPh>
    <phoneticPr fontId="2"/>
  </si>
  <si>
    <t>２部</t>
    <rPh sb="1" eb="2">
      <t>ブ</t>
    </rPh>
    <phoneticPr fontId="2"/>
  </si>
  <si>
    <t>３部</t>
    <rPh sb="1" eb="2">
      <t>ブ</t>
    </rPh>
    <phoneticPr fontId="2"/>
  </si>
  <si>
    <t>チーム名</t>
    <rPh sb="3" eb="4">
      <t>メイ</t>
    </rPh>
    <phoneticPr fontId="2"/>
  </si>
  <si>
    <t>&lt;連絡事項&gt;</t>
    <rPh sb="1" eb="5">
      <t>レンラクジコウ</t>
    </rPh>
    <phoneticPr fontId="2"/>
  </si>
  <si>
    <t>※一次締切までに、参加資格として選手全員の、スポーツ連盟への加盟登録手続きが必要です。</t>
    <rPh sb="1" eb="5">
      <t>イチジシメキリ</t>
    </rPh>
    <rPh sb="9" eb="13">
      <t>サンカシカク</t>
    </rPh>
    <rPh sb="16" eb="18">
      <t>センシュ</t>
    </rPh>
    <rPh sb="18" eb="20">
      <t>ゼンイン</t>
    </rPh>
    <rPh sb="26" eb="28">
      <t>レンメイ</t>
    </rPh>
    <rPh sb="30" eb="36">
      <t>カメイトウロクテツヅ</t>
    </rPh>
    <rPh sb="38" eb="40">
      <t>ヒツヨウ</t>
    </rPh>
    <phoneticPr fontId="2"/>
  </si>
  <si>
    <t>※複数のチームが存在するクラブは、チーム名の後に（A)・（B)・（Ｃ）・・・を記入してください。</t>
    <rPh sb="1" eb="3">
      <t>フクスウ</t>
    </rPh>
    <rPh sb="8" eb="10">
      <t>ソンザイ</t>
    </rPh>
    <rPh sb="20" eb="21">
      <t>メイ</t>
    </rPh>
    <rPh sb="22" eb="23">
      <t>アト</t>
    </rPh>
    <rPh sb="39" eb="41">
      <t>キニュウ</t>
    </rPh>
    <phoneticPr fontId="2"/>
  </si>
  <si>
    <t>部チェック</t>
    <rPh sb="0" eb="1">
      <t>ブ</t>
    </rPh>
    <phoneticPr fontId="2"/>
  </si>
  <si>
    <t>関係者</t>
    <rPh sb="0" eb="3">
      <t>カンケイシャ</t>
    </rPh>
    <phoneticPr fontId="2"/>
  </si>
  <si>
    <t>露橋SC</t>
    <rPh sb="0" eb="2">
      <t>ツユハシ</t>
    </rPh>
    <phoneticPr fontId="2"/>
  </si>
  <si>
    <t>土</t>
    <rPh sb="0" eb="1">
      <t>ド</t>
    </rPh>
    <phoneticPr fontId="2"/>
  </si>
  <si>
    <t>第45回東海卓球団体リーグ戦（男子1～3部・女子1～2部）</t>
    <rPh sb="0" eb="1">
      <t>ダイ</t>
    </rPh>
    <rPh sb="3" eb="4">
      <t>カイ</t>
    </rPh>
    <rPh sb="4" eb="10">
      <t>トウカイタッキュウダンタイ</t>
    </rPh>
    <rPh sb="13" eb="14">
      <t>セン</t>
    </rPh>
    <rPh sb="15" eb="17">
      <t>ダンシ</t>
    </rPh>
    <rPh sb="20" eb="21">
      <t>ブ</t>
    </rPh>
    <rPh sb="22" eb="24">
      <t>ジョシ</t>
    </rPh>
    <rPh sb="27" eb="28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</si>
</sst>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#,###"/>
    <numFmt numFmtId="177" formatCode="m/d"/>
    <numFmt numFmtId="178" formatCode="0_);[Red]\(0\)"/>
    <numFmt numFmtId="179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>
      <alignment vertical="center"/>
    </xf>
    <xf numFmtId="0" fontId="10" fillId="0" borderId="0" xfId="0" applyFont="1">
      <alignment vertical="center"/>
    </xf>
    <xf numFmtId="0" fontId="0" fillId="2" borderId="0" xfId="0" applyFill="1" applyBorder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77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177" fontId="1" fillId="3" borderId="3" xfId="0" applyNumberFormat="1" applyFont="1" applyFill="1" applyBorder="1" applyAlignment="1">
      <alignment vertical="center" wrapText="1"/>
    </xf>
    <xf numFmtId="177" fontId="1" fillId="4" borderId="3" xfId="0" applyNumberFormat="1" applyFont="1" applyFill="1" applyBorder="1" applyAlignment="1">
      <alignment vertical="center" wrapText="1"/>
    </xf>
    <xf numFmtId="177" fontId="0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78" fontId="0" fillId="5" borderId="4" xfId="0" applyNumberFormat="1" applyFont="1" applyFill="1" applyBorder="1" applyAlignment="1">
      <alignment horizontal="center" vertical="center" wrapText="1"/>
    </xf>
    <xf numFmtId="178" fontId="0" fillId="6" borderId="4" xfId="0" applyNumberFormat="1" applyFont="1" applyFill="1" applyBorder="1" applyAlignment="1">
      <alignment horizontal="center" vertical="center" wrapText="1"/>
    </xf>
    <xf numFmtId="178" fontId="0" fillId="3" borderId="4" xfId="0" applyNumberForma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78" fontId="9" fillId="3" borderId="3" xfId="0" applyNumberFormat="1" applyFont="1" applyFill="1" applyBorder="1" applyAlignment="1">
      <alignment horizontal="center" vertical="center" wrapText="1" shrinkToFit="1"/>
    </xf>
    <xf numFmtId="177" fontId="1" fillId="3" borderId="3" xfId="0" applyNumberFormat="1" applyFont="1" applyFill="1" applyBorder="1" applyAlignment="1">
      <alignment horizontal="center" vertical="center" wrapText="1" shrinkToFit="1"/>
    </xf>
    <xf numFmtId="177" fontId="0" fillId="3" borderId="3" xfId="0" applyNumberFormat="1" applyFill="1" applyBorder="1" applyAlignment="1">
      <alignment horizontal="center" vertical="center" wrapText="1" shrinkToFit="1"/>
    </xf>
    <xf numFmtId="0" fontId="0" fillId="2" borderId="5" xfId="0" applyFill="1" applyBorder="1" applyAlignment="1" applyProtection="1">
      <alignment vertical="center" wrapText="1"/>
    </xf>
    <xf numFmtId="0" fontId="14" fillId="2" borderId="6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wrapText="1"/>
    </xf>
    <xf numFmtId="177" fontId="1" fillId="2" borderId="6" xfId="0" applyNumberFormat="1" applyFont="1" applyFill="1" applyBorder="1" applyAlignment="1">
      <alignment horizontal="center" vertical="center" shrinkToFit="1"/>
    </xf>
    <xf numFmtId="176" fontId="0" fillId="0" borderId="6" xfId="0" applyNumberFormat="1" applyFont="1" applyFill="1" applyBorder="1" applyAlignment="1">
      <alignment horizontal="left" vertical="center" shrinkToFit="1"/>
    </xf>
    <xf numFmtId="176" fontId="1" fillId="2" borderId="6" xfId="0" applyNumberFormat="1" applyFont="1" applyFill="1" applyBorder="1" applyAlignment="1">
      <alignment vertical="center" shrinkToFit="1"/>
    </xf>
    <xf numFmtId="176" fontId="0" fillId="2" borderId="6" xfId="0" applyNumberFormat="1" applyFont="1" applyFill="1" applyBorder="1" applyAlignment="1">
      <alignment horizontal="left" vertical="center" shrinkToFit="1"/>
    </xf>
    <xf numFmtId="42" fontId="1" fillId="2" borderId="6" xfId="0" applyNumberFormat="1" applyFont="1" applyFill="1" applyBorder="1" applyAlignment="1">
      <alignment horizontal="center" vertical="center" shrinkToFit="1"/>
    </xf>
    <xf numFmtId="177" fontId="0" fillId="4" borderId="6" xfId="0" applyNumberFormat="1" applyFill="1" applyBorder="1" applyAlignment="1">
      <alignment horizontal="center" vertical="center" shrinkToFit="1"/>
    </xf>
    <xf numFmtId="49" fontId="1" fillId="2" borderId="6" xfId="0" applyNumberFormat="1" applyFont="1" applyFill="1" applyBorder="1" applyAlignment="1">
      <alignment horizontal="center" vertical="center" shrinkToFit="1"/>
    </xf>
    <xf numFmtId="178" fontId="0" fillId="5" borderId="6" xfId="0" applyNumberFormat="1" applyFont="1" applyFill="1" applyBorder="1" applyAlignment="1">
      <alignment horizontal="center" vertical="center" shrinkToFit="1"/>
    </xf>
    <xf numFmtId="178" fontId="0" fillId="6" borderId="6" xfId="0" applyNumberFormat="1" applyFont="1" applyFill="1" applyBorder="1" applyAlignment="1">
      <alignment horizontal="center" vertical="center" shrinkToFit="1"/>
    </xf>
    <xf numFmtId="176" fontId="0" fillId="2" borderId="6" xfId="0" applyNumberFormat="1" applyFont="1" applyFill="1" applyBorder="1" applyAlignment="1">
      <alignment horizontal="center" vertical="center" shrinkToFit="1"/>
    </xf>
    <xf numFmtId="176" fontId="1" fillId="7" borderId="6" xfId="0" applyNumberFormat="1" applyFont="1" applyFill="1" applyBorder="1" applyAlignment="1">
      <alignment vertical="center" shrinkToFit="1"/>
    </xf>
    <xf numFmtId="176" fontId="0" fillId="7" borderId="6" xfId="0" applyNumberFormat="1" applyFont="1" applyFill="1" applyBorder="1" applyAlignment="1">
      <alignment vertical="center" shrinkToFit="1"/>
    </xf>
    <xf numFmtId="176" fontId="9" fillId="2" borderId="6" xfId="0" applyNumberFormat="1" applyFont="1" applyFill="1" applyBorder="1" applyAlignment="1">
      <alignment horizontal="center" vertical="center" shrinkToFit="1"/>
    </xf>
    <xf numFmtId="176" fontId="1" fillId="0" borderId="6" xfId="0" applyNumberFormat="1" applyFont="1" applyBorder="1" applyAlignment="1">
      <alignment vertical="center" shrinkToFit="1"/>
    </xf>
    <xf numFmtId="0" fontId="0" fillId="2" borderId="6" xfId="0" applyFill="1" applyBorder="1">
      <alignment vertical="center"/>
    </xf>
    <xf numFmtId="176" fontId="0" fillId="2" borderId="6" xfId="0" applyNumberFormat="1" applyFill="1" applyBorder="1">
      <alignment vertical="center"/>
    </xf>
    <xf numFmtId="0" fontId="9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1" fillId="2" borderId="0" xfId="0" applyFont="1" applyFill="1">
      <alignment vertical="center"/>
    </xf>
    <xf numFmtId="0" fontId="0" fillId="2" borderId="0" xfId="0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shrinkToFit="1"/>
    </xf>
    <xf numFmtId="176" fontId="8" fillId="2" borderId="0" xfId="0" applyNumberFormat="1" applyFont="1" applyFill="1" applyBorder="1" applyAlignment="1">
      <alignment horizontal="left" vertical="center" shrinkToFit="1"/>
    </xf>
    <xf numFmtId="0" fontId="9" fillId="8" borderId="6" xfId="0" applyFont="1" applyFill="1" applyBorder="1" applyAlignment="1">
      <alignment horizontal="center" vertical="center" shrinkToFit="1"/>
    </xf>
    <xf numFmtId="179" fontId="9" fillId="8" borderId="6" xfId="0" applyNumberFormat="1" applyFont="1" applyFill="1" applyBorder="1" applyAlignment="1">
      <alignment horizontal="center" vertical="center" shrinkToFit="1"/>
    </xf>
    <xf numFmtId="0" fontId="9" fillId="8" borderId="3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right" vertical="center"/>
    </xf>
    <xf numFmtId="0" fontId="15" fillId="2" borderId="1" xfId="0" applyFont="1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shrinkToFit="1"/>
    </xf>
    <xf numFmtId="0" fontId="0" fillId="5" borderId="31" xfId="0" applyFill="1" applyBorder="1" applyAlignment="1">
      <alignment horizontal="center" vertical="center" shrinkToFit="1"/>
    </xf>
    <xf numFmtId="0" fontId="0" fillId="5" borderId="3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25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44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45" xfId="0" applyFill="1" applyBorder="1" applyAlignment="1">
      <alignment horizontal="left" vertical="top"/>
    </xf>
    <xf numFmtId="0" fontId="0" fillId="5" borderId="4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 shrinkToFit="1"/>
    </xf>
    <xf numFmtId="0" fontId="0" fillId="5" borderId="42" xfId="0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42" fontId="9" fillId="2" borderId="12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9" borderId="34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42" fontId="0" fillId="2" borderId="33" xfId="0" applyNumberFormat="1" applyFill="1" applyBorder="1" applyAlignment="1">
      <alignment horizontal="center" vertical="center"/>
    </xf>
    <xf numFmtId="42" fontId="0" fillId="2" borderId="2" xfId="0" applyNumberFormat="1" applyFill="1" applyBorder="1" applyAlignment="1">
      <alignment horizontal="center" vertical="center"/>
    </xf>
    <xf numFmtId="42" fontId="0" fillId="2" borderId="29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 shrinkToFit="1"/>
    </xf>
    <xf numFmtId="0" fontId="0" fillId="5" borderId="13" xfId="0" applyFill="1" applyBorder="1" applyAlignment="1">
      <alignment horizontal="center" vertical="center" wrapText="1" shrinkToFi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31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 shrinkToFit="1"/>
    </xf>
    <xf numFmtId="0" fontId="0" fillId="2" borderId="2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 shrinkToFit="1"/>
    </xf>
    <xf numFmtId="0" fontId="0" fillId="9" borderId="2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shrinkToFit="1"/>
    </xf>
    <xf numFmtId="42" fontId="0" fillId="2" borderId="21" xfId="0" applyNumberFormat="1" applyFill="1" applyBorder="1" applyAlignment="1">
      <alignment horizontal="center" vertical="center"/>
    </xf>
    <xf numFmtId="42" fontId="0" fillId="2" borderId="22" xfId="0" applyNumberForma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vertical="center"/>
    </xf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9" borderId="12" xfId="0" applyFill="1" applyBorder="1" applyAlignment="1" applyProtection="1">
      <alignment horizontal="left" vertical="center"/>
      <protection locked="0"/>
    </xf>
    <xf numFmtId="0" fontId="4" fillId="9" borderId="12" xfId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left" vertical="center"/>
      <protection locked="0"/>
    </xf>
    <xf numFmtId="49" fontId="0" fillId="9" borderId="1" xfId="0" applyNumberForma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right" vertical="center"/>
    </xf>
    <xf numFmtId="0" fontId="0" fillId="2" borderId="7" xfId="0" applyFill="1" applyBorder="1" applyAlignment="1" applyProtection="1">
      <alignment horizontal="right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7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9"/>
  <sheetViews>
    <sheetView tabSelected="1" zoomScaleNormal="100" workbookViewId="0">
      <selection activeCell="AB12" sqref="AB12:AE20"/>
    </sheetView>
  </sheetViews>
  <sheetFormatPr defaultColWidth="3.125" defaultRowHeight="13.5"/>
  <cols>
    <col min="1" max="52" width="3.125" style="2" customWidth="1"/>
    <col min="53" max="55" width="14.875" style="2" hidden="1" customWidth="1"/>
    <col min="56" max="56" width="7.125" style="2" hidden="1" customWidth="1"/>
    <col min="57" max="80" width="3.125" style="2" hidden="1" customWidth="1"/>
    <col min="81" max="82" width="3.125" style="2" customWidth="1"/>
    <col min="83" max="16384" width="3.125" style="2"/>
  </cols>
  <sheetData>
    <row r="1" spans="1:80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80" ht="13.5" customHeight="1">
      <c r="A2" s="1"/>
      <c r="B2" s="180" t="s">
        <v>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2"/>
      <c r="T2" s="181" t="s">
        <v>1</v>
      </c>
      <c r="U2" s="181"/>
      <c r="V2" s="181"/>
      <c r="W2" s="181"/>
      <c r="X2" s="181"/>
      <c r="Y2" s="183" t="s">
        <v>2</v>
      </c>
      <c r="Z2" s="183"/>
      <c r="AA2" s="183"/>
      <c r="AB2" s="183"/>
      <c r="AC2" s="183"/>
      <c r="AD2" s="183"/>
      <c r="AE2" s="183"/>
    </row>
    <row r="3" spans="1:80" ht="30" customHeight="1">
      <c r="A3" s="1"/>
      <c r="B3" s="184" t="s">
        <v>85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5" t="s">
        <v>83</v>
      </c>
      <c r="U3" s="185"/>
      <c r="V3" s="185"/>
      <c r="W3" s="185"/>
      <c r="X3" s="185"/>
      <c r="Y3" s="63">
        <v>10</v>
      </c>
      <c r="Z3" s="3" t="s">
        <v>3</v>
      </c>
      <c r="AA3" s="64">
        <v>1</v>
      </c>
      <c r="AB3" s="186" t="s">
        <v>84</v>
      </c>
      <c r="AC3" s="187"/>
      <c r="AD3" s="188" t="s">
        <v>4</v>
      </c>
      <c r="AE3" s="189"/>
    </row>
    <row r="4" spans="1:80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6"/>
      <c r="Z4" s="7"/>
      <c r="AA4" s="8"/>
      <c r="AB4" s="6"/>
      <c r="AC4" s="6"/>
      <c r="AD4" s="8"/>
      <c r="AE4" s="8"/>
    </row>
    <row r="5" spans="1:80">
      <c r="A5" s="1"/>
      <c r="B5" s="170" t="s">
        <v>5</v>
      </c>
      <c r="C5" s="170"/>
      <c r="D5" s="170"/>
      <c r="E5" s="170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6"/>
      <c r="Z5" s="7"/>
      <c r="AA5" s="8"/>
      <c r="AB5" s="6"/>
      <c r="AC5" s="6"/>
      <c r="AD5" s="8"/>
      <c r="AE5" s="8"/>
    </row>
    <row r="6" spans="1:80" ht="19.149999999999999" customHeight="1">
      <c r="A6" s="1"/>
      <c r="B6" s="177" t="s">
        <v>6</v>
      </c>
      <c r="C6" s="177"/>
      <c r="D6" s="177"/>
      <c r="E6" s="177"/>
      <c r="F6" s="177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"/>
      <c r="R6" s="167" t="s">
        <v>7</v>
      </c>
      <c r="S6" s="167"/>
      <c r="T6" s="167"/>
      <c r="U6" s="176"/>
      <c r="V6" s="175"/>
      <c r="W6" s="175"/>
      <c r="X6" s="175"/>
      <c r="Y6" s="175"/>
      <c r="Z6" s="175"/>
      <c r="AA6" s="175"/>
      <c r="AB6" s="175"/>
      <c r="AC6" s="175"/>
      <c r="AD6" s="175"/>
      <c r="AE6" s="1"/>
    </row>
    <row r="7" spans="1:80" ht="19.149999999999999" customHeight="1">
      <c r="A7" s="1"/>
      <c r="B7" s="177" t="s">
        <v>8</v>
      </c>
      <c r="C7" s="177"/>
      <c r="D7" s="177"/>
      <c r="E7" s="177"/>
      <c r="F7" s="177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"/>
      <c r="R7" s="167" t="s">
        <v>9</v>
      </c>
      <c r="S7" s="167"/>
      <c r="T7" s="167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"/>
    </row>
    <row r="8" spans="1:80">
      <c r="A8" s="1"/>
      <c r="B8" s="9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1"/>
      <c r="R8" s="10"/>
      <c r="S8" s="10"/>
      <c r="T8" s="10"/>
      <c r="U8" s="65"/>
      <c r="V8" s="65"/>
      <c r="W8" s="65"/>
      <c r="X8" s="65"/>
      <c r="Y8" s="65"/>
      <c r="Z8" s="65"/>
      <c r="AA8" s="65"/>
      <c r="AB8" s="65"/>
      <c r="AC8" s="65"/>
      <c r="AD8" s="65"/>
      <c r="AE8" s="1"/>
    </row>
    <row r="9" spans="1:80">
      <c r="A9" s="1"/>
      <c r="B9" s="171" t="s">
        <v>10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65"/>
      <c r="X9" s="65"/>
      <c r="Y9" s="65"/>
      <c r="Z9" s="65"/>
      <c r="AA9" s="65"/>
      <c r="AB9" s="65"/>
      <c r="AC9" s="65"/>
      <c r="AD9" s="65"/>
      <c r="AE9" s="1"/>
    </row>
    <row r="11" spans="1:80" ht="27" customHeight="1" thickBot="1">
      <c r="B11" s="172" t="s">
        <v>11</v>
      </c>
      <c r="C11" s="173"/>
      <c r="D11" s="174"/>
      <c r="E11" s="79" t="s">
        <v>12</v>
      </c>
      <c r="F11" s="173"/>
      <c r="G11" s="174"/>
      <c r="H11" s="79" t="s">
        <v>77</v>
      </c>
      <c r="I11" s="80"/>
      <c r="J11" s="80"/>
      <c r="K11" s="80"/>
      <c r="L11" s="80"/>
      <c r="M11" s="81"/>
      <c r="N11" s="79" t="s">
        <v>8</v>
      </c>
      <c r="O11" s="80"/>
      <c r="P11" s="80"/>
      <c r="Q11" s="80"/>
      <c r="R11" s="80"/>
      <c r="S11" s="80"/>
      <c r="T11" s="81"/>
      <c r="U11" s="79" t="s">
        <v>13</v>
      </c>
      <c r="V11" s="80"/>
      <c r="W11" s="80"/>
      <c r="X11" s="81"/>
      <c r="Y11" s="79" t="s">
        <v>14</v>
      </c>
      <c r="Z11" s="80"/>
      <c r="AA11" s="81"/>
      <c r="AB11" s="79" t="s">
        <v>15</v>
      </c>
      <c r="AC11" s="80"/>
      <c r="AD11" s="80"/>
      <c r="AE11" s="81"/>
      <c r="BA11" s="11" t="s">
        <v>11</v>
      </c>
      <c r="BB11" s="11" t="s">
        <v>12</v>
      </c>
      <c r="BC11" s="11" t="s">
        <v>13</v>
      </c>
      <c r="BD11" s="11" t="s">
        <v>14</v>
      </c>
      <c r="BF11" s="168"/>
      <c r="BG11" s="169"/>
      <c r="BH11" s="160" t="str">
        <f>BC13</f>
        <v>加盟 一般</v>
      </c>
      <c r="BI11" s="160"/>
      <c r="BJ11" s="160"/>
      <c r="BK11" s="160" t="str">
        <f>BC14</f>
        <v>加盟 学生</v>
      </c>
      <c r="BL11" s="160"/>
      <c r="BM11" s="160"/>
      <c r="BN11" s="160">
        <f>BC15</f>
        <v>0</v>
      </c>
      <c r="BO11" s="160"/>
      <c r="BP11" s="160"/>
      <c r="BQ11" s="160">
        <f>BC16</f>
        <v>0</v>
      </c>
      <c r="BR11" s="160"/>
      <c r="BS11" s="160"/>
      <c r="BT11" s="160">
        <f>BC17</f>
        <v>0</v>
      </c>
      <c r="BU11" s="160"/>
      <c r="BV11" s="160"/>
      <c r="BW11" s="160">
        <f>BC18</f>
        <v>0</v>
      </c>
      <c r="BX11" s="160"/>
      <c r="BY11" s="160"/>
      <c r="BZ11" s="66" t="s">
        <v>16</v>
      </c>
      <c r="CA11" s="66"/>
      <c r="CB11" s="66"/>
    </row>
    <row r="12" spans="1:80" ht="24" customHeight="1">
      <c r="B12" s="140" t="s">
        <v>20</v>
      </c>
      <c r="C12" s="141"/>
      <c r="D12" s="142"/>
      <c r="E12" s="149" t="s">
        <v>20</v>
      </c>
      <c r="F12" s="141"/>
      <c r="G12" s="142"/>
      <c r="H12" s="70"/>
      <c r="I12" s="71"/>
      <c r="J12" s="71"/>
      <c r="K12" s="71"/>
      <c r="L12" s="71"/>
      <c r="M12" s="72"/>
      <c r="N12" s="109" t="s">
        <v>18</v>
      </c>
      <c r="O12" s="109"/>
      <c r="P12" s="69"/>
      <c r="Q12" s="69"/>
      <c r="R12" s="69"/>
      <c r="S12" s="69"/>
      <c r="T12" s="69"/>
      <c r="U12" s="164" t="s">
        <v>19</v>
      </c>
      <c r="V12" s="164"/>
      <c r="W12" s="164"/>
      <c r="X12" s="164"/>
      <c r="Y12" s="165" t="str">
        <f>BZ13</f>
        <v>―</v>
      </c>
      <c r="Z12" s="165"/>
      <c r="AA12" s="165"/>
      <c r="AB12" s="154"/>
      <c r="AC12" s="155"/>
      <c r="AD12" s="155"/>
      <c r="AE12" s="156"/>
      <c r="AG12" s="59">
        <f>SUM(AG13:AG20)</f>
        <v>0</v>
      </c>
      <c r="AH12" s="59">
        <f>SUM(AH13:AH20)</f>
        <v>0</v>
      </c>
      <c r="AI12" s="13"/>
      <c r="BA12" s="11" t="s">
        <v>20</v>
      </c>
      <c r="BB12" s="11" t="s">
        <v>20</v>
      </c>
      <c r="BC12" s="11" t="s">
        <v>20</v>
      </c>
      <c r="BD12" s="11"/>
      <c r="BF12" s="66" t="s">
        <v>21</v>
      </c>
      <c r="BG12" s="66"/>
      <c r="BH12" s="66">
        <f>COUNTIF($U12:$X20,BH$11)</f>
        <v>0</v>
      </c>
      <c r="BI12" s="66"/>
      <c r="BJ12" s="66"/>
      <c r="BK12" s="66">
        <f>COUNTIF($U12:$X20,BK$11)</f>
        <v>0</v>
      </c>
      <c r="BL12" s="66"/>
      <c r="BM12" s="66"/>
      <c r="BN12" s="66">
        <f>COUNTIF($U12:$X20,BN$10)</f>
        <v>0</v>
      </c>
      <c r="BO12" s="66"/>
      <c r="BP12" s="66"/>
      <c r="BQ12" s="66">
        <f>COUNTIF($U12:$X20,BQ$10)</f>
        <v>0</v>
      </c>
      <c r="BR12" s="66"/>
      <c r="BS12" s="66"/>
      <c r="BT12" s="66">
        <f>COUNTIF($U12:$X20,BT$10)</f>
        <v>0</v>
      </c>
      <c r="BU12" s="66"/>
      <c r="BV12" s="66"/>
      <c r="BW12" s="66">
        <f>COUNTIF($U12:$X20,BW$10)</f>
        <v>0</v>
      </c>
      <c r="BX12" s="66"/>
      <c r="BY12" s="66"/>
      <c r="BZ12" s="66">
        <f>SUM(BH12:BY12)</f>
        <v>0</v>
      </c>
      <c r="CA12" s="66"/>
      <c r="CB12" s="66"/>
    </row>
    <row r="13" spans="1:80" ht="24" customHeight="1">
      <c r="A13" s="12" t="str">
        <f>IF(AF13=0,"","×")</f>
        <v/>
      </c>
      <c r="B13" s="143"/>
      <c r="C13" s="144"/>
      <c r="D13" s="145"/>
      <c r="E13" s="144"/>
      <c r="F13" s="144"/>
      <c r="G13" s="145"/>
      <c r="H13" s="73"/>
      <c r="I13" s="74"/>
      <c r="J13" s="74"/>
      <c r="K13" s="74"/>
      <c r="L13" s="74"/>
      <c r="M13" s="75"/>
      <c r="N13" s="66" t="s">
        <v>22</v>
      </c>
      <c r="O13" s="66"/>
      <c r="P13" s="68"/>
      <c r="Q13" s="68"/>
      <c r="R13" s="68"/>
      <c r="S13" s="68"/>
      <c r="T13" s="68"/>
      <c r="U13" s="125" t="s">
        <v>20</v>
      </c>
      <c r="V13" s="125"/>
      <c r="W13" s="125"/>
      <c r="X13" s="125"/>
      <c r="Y13" s="123"/>
      <c r="Z13" s="123"/>
      <c r="AA13" s="123"/>
      <c r="AB13" s="132"/>
      <c r="AC13" s="133"/>
      <c r="AD13" s="133"/>
      <c r="AE13" s="134"/>
      <c r="AF13" s="13"/>
      <c r="AG13" s="13">
        <f>IF($P13="",0,IF($B12=$BA$12,1,0))</f>
        <v>0</v>
      </c>
      <c r="AH13" s="13">
        <f>IF($P13="",0,IF($E12=$BB$12,1,0))</f>
        <v>0</v>
      </c>
      <c r="AI13" s="13">
        <f>IF($P13="",0,IF($U13=$BC$12,1,0))</f>
        <v>0</v>
      </c>
      <c r="AJ13" s="56"/>
      <c r="BA13" s="11" t="s">
        <v>17</v>
      </c>
      <c r="BB13" s="11" t="s">
        <v>74</v>
      </c>
      <c r="BC13" s="11" t="s">
        <v>23</v>
      </c>
      <c r="BD13" s="11">
        <v>4500</v>
      </c>
      <c r="BF13" s="66" t="s">
        <v>14</v>
      </c>
      <c r="BG13" s="66"/>
      <c r="BH13" s="66" t="e">
        <f>$BD$13/$BZ12*BH12</f>
        <v>#DIV/0!</v>
      </c>
      <c r="BI13" s="66"/>
      <c r="BJ13" s="66"/>
      <c r="BK13" s="66" t="e">
        <f>$BD$14/$BZ12*BK12</f>
        <v>#DIV/0!</v>
      </c>
      <c r="BL13" s="66"/>
      <c r="BM13" s="66"/>
      <c r="BN13" s="66" t="e">
        <f>$BD$15/$BZ12*BN12</f>
        <v>#DIV/0!</v>
      </c>
      <c r="BO13" s="66"/>
      <c r="BP13" s="66"/>
      <c r="BQ13" s="66" t="e">
        <f>$BD$16/$BZ12*BQ12</f>
        <v>#DIV/0!</v>
      </c>
      <c r="BR13" s="66"/>
      <c r="BS13" s="66"/>
      <c r="BT13" s="66" t="e">
        <f>$BD$17/$BZ12*BT12</f>
        <v>#DIV/0!</v>
      </c>
      <c r="BU13" s="66"/>
      <c r="BV13" s="66"/>
      <c r="BW13" s="66" t="e">
        <f>$BD$18/$BZ12*BW12</f>
        <v>#DIV/0!</v>
      </c>
      <c r="BX13" s="66"/>
      <c r="BY13" s="66"/>
      <c r="BZ13" s="126" t="str">
        <f>IF(BZ12=0,"―",ROUND(SUM(BH13:BY13),-1))</f>
        <v>―</v>
      </c>
      <c r="CA13" s="127"/>
      <c r="CB13" s="128"/>
    </row>
    <row r="14" spans="1:80" ht="24" customHeight="1">
      <c r="A14" s="12" t="str">
        <f t="shared" ref="A14:A20" si="0">IF(AF14=0,"","×")</f>
        <v/>
      </c>
      <c r="B14" s="143"/>
      <c r="C14" s="144"/>
      <c r="D14" s="145"/>
      <c r="E14" s="144"/>
      <c r="F14" s="144"/>
      <c r="G14" s="145"/>
      <c r="H14" s="73"/>
      <c r="I14" s="74"/>
      <c r="J14" s="74"/>
      <c r="K14" s="74"/>
      <c r="L14" s="74"/>
      <c r="M14" s="75"/>
      <c r="N14" s="66" t="s">
        <v>24</v>
      </c>
      <c r="O14" s="66"/>
      <c r="P14" s="68"/>
      <c r="Q14" s="68"/>
      <c r="R14" s="68"/>
      <c r="S14" s="68"/>
      <c r="T14" s="68"/>
      <c r="U14" s="125" t="s">
        <v>20</v>
      </c>
      <c r="V14" s="125"/>
      <c r="W14" s="125"/>
      <c r="X14" s="125"/>
      <c r="Y14" s="123"/>
      <c r="Z14" s="123"/>
      <c r="AA14" s="123"/>
      <c r="AB14" s="132"/>
      <c r="AC14" s="133"/>
      <c r="AD14" s="133"/>
      <c r="AE14" s="134"/>
      <c r="AF14" s="13"/>
      <c r="AG14" s="13">
        <f t="shared" ref="AG14:AG20" si="1">IF($P14="",0,IF($B13=$BA$12,1,0))</f>
        <v>0</v>
      </c>
      <c r="AH14" s="13"/>
      <c r="AI14" s="13">
        <f t="shared" ref="AI14:AI20" si="2">IF($P14="",0,IF($U14=$BC$12,1,0))</f>
        <v>0</v>
      </c>
      <c r="AJ14" s="56"/>
      <c r="BA14" s="11" t="s">
        <v>25</v>
      </c>
      <c r="BB14" s="11" t="s">
        <v>75</v>
      </c>
      <c r="BC14" s="11" t="s">
        <v>26</v>
      </c>
      <c r="BD14" s="11">
        <v>3500</v>
      </c>
    </row>
    <row r="15" spans="1:80" ht="24" customHeight="1">
      <c r="A15" s="12" t="str">
        <f t="shared" si="0"/>
        <v/>
      </c>
      <c r="B15" s="143"/>
      <c r="C15" s="144"/>
      <c r="D15" s="145"/>
      <c r="E15" s="144"/>
      <c r="F15" s="144"/>
      <c r="G15" s="145"/>
      <c r="H15" s="73"/>
      <c r="I15" s="74"/>
      <c r="J15" s="74"/>
      <c r="K15" s="74"/>
      <c r="L15" s="74"/>
      <c r="M15" s="75"/>
      <c r="N15" s="66" t="s">
        <v>27</v>
      </c>
      <c r="O15" s="66"/>
      <c r="P15" s="68"/>
      <c r="Q15" s="68"/>
      <c r="R15" s="68"/>
      <c r="S15" s="68"/>
      <c r="T15" s="68"/>
      <c r="U15" s="125" t="s">
        <v>20</v>
      </c>
      <c r="V15" s="125"/>
      <c r="W15" s="125"/>
      <c r="X15" s="125"/>
      <c r="Y15" s="123"/>
      <c r="Z15" s="123"/>
      <c r="AA15" s="123"/>
      <c r="AB15" s="132"/>
      <c r="AC15" s="133"/>
      <c r="AD15" s="133"/>
      <c r="AE15" s="134"/>
      <c r="AF15" s="13"/>
      <c r="AG15" s="13">
        <f t="shared" si="1"/>
        <v>0</v>
      </c>
      <c r="AH15" s="13"/>
      <c r="AI15" s="13">
        <f t="shared" si="2"/>
        <v>0</v>
      </c>
      <c r="AJ15" s="56"/>
      <c r="BB15" s="11" t="s">
        <v>76</v>
      </c>
      <c r="BC15" s="11"/>
      <c r="BD15" s="11"/>
    </row>
    <row r="16" spans="1:80" ht="24" customHeight="1">
      <c r="A16" s="12" t="str">
        <f t="shared" si="0"/>
        <v/>
      </c>
      <c r="B16" s="143"/>
      <c r="C16" s="144"/>
      <c r="D16" s="145"/>
      <c r="E16" s="144"/>
      <c r="F16" s="144"/>
      <c r="G16" s="145"/>
      <c r="H16" s="73"/>
      <c r="I16" s="74"/>
      <c r="J16" s="74"/>
      <c r="K16" s="74"/>
      <c r="L16" s="74"/>
      <c r="M16" s="75"/>
      <c r="N16" s="66" t="s">
        <v>28</v>
      </c>
      <c r="O16" s="66"/>
      <c r="P16" s="68"/>
      <c r="Q16" s="68"/>
      <c r="R16" s="68"/>
      <c r="S16" s="68"/>
      <c r="T16" s="68"/>
      <c r="U16" s="125" t="s">
        <v>20</v>
      </c>
      <c r="V16" s="125"/>
      <c r="W16" s="125"/>
      <c r="X16" s="125"/>
      <c r="Y16" s="123"/>
      <c r="Z16" s="123"/>
      <c r="AA16" s="123"/>
      <c r="AB16" s="132"/>
      <c r="AC16" s="133"/>
      <c r="AD16" s="133"/>
      <c r="AE16" s="134"/>
      <c r="AF16" s="13"/>
      <c r="AG16" s="13">
        <f t="shared" si="1"/>
        <v>0</v>
      </c>
      <c r="AH16" s="13"/>
      <c r="AI16" s="13">
        <f t="shared" si="2"/>
        <v>0</v>
      </c>
      <c r="AJ16" s="56"/>
      <c r="BB16" s="11"/>
      <c r="BC16" s="11"/>
      <c r="BD16" s="11"/>
    </row>
    <row r="17" spans="1:80" ht="24" customHeight="1">
      <c r="A17" s="12" t="str">
        <f t="shared" si="0"/>
        <v/>
      </c>
      <c r="B17" s="143"/>
      <c r="C17" s="144"/>
      <c r="D17" s="145"/>
      <c r="E17" s="144"/>
      <c r="F17" s="144"/>
      <c r="G17" s="145"/>
      <c r="H17" s="73"/>
      <c r="I17" s="74"/>
      <c r="J17" s="74"/>
      <c r="K17" s="74"/>
      <c r="L17" s="74"/>
      <c r="M17" s="75"/>
      <c r="N17" s="66" t="s">
        <v>29</v>
      </c>
      <c r="O17" s="66"/>
      <c r="P17" s="68"/>
      <c r="Q17" s="68"/>
      <c r="R17" s="68"/>
      <c r="S17" s="68"/>
      <c r="T17" s="68"/>
      <c r="U17" s="125" t="s">
        <v>20</v>
      </c>
      <c r="V17" s="125"/>
      <c r="W17" s="125"/>
      <c r="X17" s="125"/>
      <c r="Y17" s="123"/>
      <c r="Z17" s="123"/>
      <c r="AA17" s="123"/>
      <c r="AB17" s="132"/>
      <c r="AC17" s="133"/>
      <c r="AD17" s="133"/>
      <c r="AE17" s="134"/>
      <c r="AF17" s="13"/>
      <c r="AG17" s="13">
        <f t="shared" si="1"/>
        <v>0</v>
      </c>
      <c r="AH17" s="13"/>
      <c r="AI17" s="13">
        <f t="shared" si="2"/>
        <v>0</v>
      </c>
      <c r="AJ17" s="56"/>
      <c r="BB17" s="11"/>
      <c r="BC17" s="11"/>
      <c r="BD17" s="11"/>
    </row>
    <row r="18" spans="1:80" ht="24" customHeight="1">
      <c r="A18" s="12" t="str">
        <f t="shared" si="0"/>
        <v/>
      </c>
      <c r="B18" s="143"/>
      <c r="C18" s="144"/>
      <c r="D18" s="145"/>
      <c r="E18" s="144"/>
      <c r="F18" s="144"/>
      <c r="G18" s="145"/>
      <c r="H18" s="73"/>
      <c r="I18" s="74"/>
      <c r="J18" s="74"/>
      <c r="K18" s="74"/>
      <c r="L18" s="74"/>
      <c r="M18" s="75"/>
      <c r="N18" s="66" t="s">
        <v>30</v>
      </c>
      <c r="O18" s="66"/>
      <c r="P18" s="68"/>
      <c r="Q18" s="68"/>
      <c r="R18" s="68"/>
      <c r="S18" s="68"/>
      <c r="T18" s="68"/>
      <c r="U18" s="125" t="s">
        <v>20</v>
      </c>
      <c r="V18" s="125"/>
      <c r="W18" s="125"/>
      <c r="X18" s="125"/>
      <c r="Y18" s="123"/>
      <c r="Z18" s="123"/>
      <c r="AA18" s="123"/>
      <c r="AB18" s="132"/>
      <c r="AC18" s="133"/>
      <c r="AD18" s="133"/>
      <c r="AE18" s="134"/>
      <c r="AF18" s="13"/>
      <c r="AG18" s="13">
        <f t="shared" si="1"/>
        <v>0</v>
      </c>
      <c r="AH18" s="13"/>
      <c r="AI18" s="13">
        <f t="shared" si="2"/>
        <v>0</v>
      </c>
      <c r="AJ18" s="56"/>
      <c r="BB18" s="11"/>
      <c r="BC18" s="11"/>
      <c r="BD18" s="11"/>
    </row>
    <row r="19" spans="1:80" ht="24" customHeight="1">
      <c r="A19" s="12" t="str">
        <f t="shared" si="0"/>
        <v/>
      </c>
      <c r="B19" s="143"/>
      <c r="C19" s="144"/>
      <c r="D19" s="145"/>
      <c r="E19" s="144"/>
      <c r="F19" s="144"/>
      <c r="G19" s="145"/>
      <c r="H19" s="73"/>
      <c r="I19" s="74"/>
      <c r="J19" s="74"/>
      <c r="K19" s="74"/>
      <c r="L19" s="74"/>
      <c r="M19" s="75"/>
      <c r="N19" s="66" t="s">
        <v>31</v>
      </c>
      <c r="O19" s="66"/>
      <c r="P19" s="68"/>
      <c r="Q19" s="68"/>
      <c r="R19" s="68"/>
      <c r="S19" s="68"/>
      <c r="T19" s="68"/>
      <c r="U19" s="125" t="s">
        <v>20</v>
      </c>
      <c r="V19" s="125"/>
      <c r="W19" s="125"/>
      <c r="X19" s="125"/>
      <c r="Y19" s="123"/>
      <c r="Z19" s="123"/>
      <c r="AA19" s="123"/>
      <c r="AB19" s="132"/>
      <c r="AC19" s="133"/>
      <c r="AD19" s="133"/>
      <c r="AE19" s="134"/>
      <c r="AF19" s="13"/>
      <c r="AG19" s="13">
        <f t="shared" si="1"/>
        <v>0</v>
      </c>
      <c r="AH19" s="13"/>
      <c r="AI19" s="13">
        <f t="shared" si="2"/>
        <v>0</v>
      </c>
      <c r="AJ19" s="56"/>
    </row>
    <row r="20" spans="1:80" ht="24" customHeight="1" thickBot="1">
      <c r="A20" s="12" t="str">
        <f t="shared" si="0"/>
        <v/>
      </c>
      <c r="B20" s="161"/>
      <c r="C20" s="162"/>
      <c r="D20" s="163"/>
      <c r="E20" s="162"/>
      <c r="F20" s="162"/>
      <c r="G20" s="163"/>
      <c r="H20" s="76"/>
      <c r="I20" s="77"/>
      <c r="J20" s="77"/>
      <c r="K20" s="77"/>
      <c r="L20" s="77"/>
      <c r="M20" s="78"/>
      <c r="N20" s="150" t="s">
        <v>32</v>
      </c>
      <c r="O20" s="150"/>
      <c r="P20" s="152"/>
      <c r="Q20" s="152"/>
      <c r="R20" s="152"/>
      <c r="S20" s="152"/>
      <c r="T20" s="152"/>
      <c r="U20" s="151" t="s">
        <v>20</v>
      </c>
      <c r="V20" s="151"/>
      <c r="W20" s="151"/>
      <c r="X20" s="151"/>
      <c r="Y20" s="166"/>
      <c r="Z20" s="166"/>
      <c r="AA20" s="166"/>
      <c r="AB20" s="157"/>
      <c r="AC20" s="158"/>
      <c r="AD20" s="158"/>
      <c r="AE20" s="159"/>
      <c r="AF20" s="13"/>
      <c r="AG20" s="13">
        <f t="shared" si="1"/>
        <v>0</v>
      </c>
      <c r="AH20" s="13"/>
      <c r="AI20" s="13">
        <f t="shared" si="2"/>
        <v>0</v>
      </c>
      <c r="AJ20" s="56"/>
    </row>
    <row r="21" spans="1:80" ht="24" customHeight="1" thickTop="1">
      <c r="B21" s="140" t="s">
        <v>20</v>
      </c>
      <c r="C21" s="141"/>
      <c r="D21" s="142"/>
      <c r="E21" s="149" t="s">
        <v>20</v>
      </c>
      <c r="F21" s="141"/>
      <c r="G21" s="142"/>
      <c r="H21" s="116"/>
      <c r="I21" s="117"/>
      <c r="J21" s="117"/>
      <c r="K21" s="117"/>
      <c r="L21" s="117"/>
      <c r="M21" s="118"/>
      <c r="N21" s="67" t="s">
        <v>18</v>
      </c>
      <c r="O21" s="67"/>
      <c r="P21" s="138"/>
      <c r="Q21" s="138"/>
      <c r="R21" s="138"/>
      <c r="S21" s="138"/>
      <c r="T21" s="138"/>
      <c r="U21" s="153" t="s">
        <v>19</v>
      </c>
      <c r="V21" s="153"/>
      <c r="W21" s="153"/>
      <c r="X21" s="153"/>
      <c r="Y21" s="122" t="str">
        <f>BZ22</f>
        <v>―</v>
      </c>
      <c r="Z21" s="122"/>
      <c r="AA21" s="122"/>
      <c r="AB21" s="129"/>
      <c r="AC21" s="130"/>
      <c r="AD21" s="130"/>
      <c r="AE21" s="131"/>
      <c r="AG21" s="59">
        <f>SUM(AG22:AG29)</f>
        <v>0</v>
      </c>
      <c r="AH21" s="59">
        <f>SUM(AH22:AH29)</f>
        <v>0</v>
      </c>
      <c r="AI21" s="13"/>
      <c r="AJ21" s="56"/>
      <c r="BF21" s="66" t="s">
        <v>21</v>
      </c>
      <c r="BG21" s="66"/>
      <c r="BH21" s="66">
        <f>COUNTIF($U21:$X29,BH$11)</f>
        <v>0</v>
      </c>
      <c r="BI21" s="66"/>
      <c r="BJ21" s="66"/>
      <c r="BK21" s="66">
        <f>COUNTIF($U21:$X29,BK$11)</f>
        <v>0</v>
      </c>
      <c r="BL21" s="66"/>
      <c r="BM21" s="66"/>
      <c r="BN21" s="66">
        <f>COUNTIF($U21:$X29,BN$10)</f>
        <v>0</v>
      </c>
      <c r="BO21" s="66"/>
      <c r="BP21" s="66"/>
      <c r="BQ21" s="66">
        <f>COUNTIF($U21:$X29,BQ$10)</f>
        <v>0</v>
      </c>
      <c r="BR21" s="66"/>
      <c r="BS21" s="66"/>
      <c r="BT21" s="66">
        <f>COUNTIF($U21:$X29,BT$10)</f>
        <v>0</v>
      </c>
      <c r="BU21" s="66"/>
      <c r="BV21" s="66"/>
      <c r="BW21" s="66">
        <f>COUNTIF($U21:$X29,BW$10)</f>
        <v>0</v>
      </c>
      <c r="BX21" s="66"/>
      <c r="BY21" s="66"/>
      <c r="BZ21" s="66">
        <f>SUM(BH21:BY21)</f>
        <v>0</v>
      </c>
      <c r="CA21" s="66"/>
      <c r="CB21" s="66"/>
    </row>
    <row r="22" spans="1:80" ht="24" customHeight="1">
      <c r="A22" s="12" t="str">
        <f>IF(AF22=0,"","×")</f>
        <v/>
      </c>
      <c r="B22" s="143"/>
      <c r="C22" s="144"/>
      <c r="D22" s="145"/>
      <c r="E22" s="144"/>
      <c r="F22" s="144"/>
      <c r="G22" s="145"/>
      <c r="H22" s="73"/>
      <c r="I22" s="74"/>
      <c r="J22" s="74"/>
      <c r="K22" s="74"/>
      <c r="L22" s="74"/>
      <c r="M22" s="75"/>
      <c r="N22" s="66" t="s">
        <v>22</v>
      </c>
      <c r="O22" s="66"/>
      <c r="P22" s="68"/>
      <c r="Q22" s="68"/>
      <c r="R22" s="68"/>
      <c r="S22" s="68"/>
      <c r="T22" s="68"/>
      <c r="U22" s="125" t="s">
        <v>20</v>
      </c>
      <c r="V22" s="125"/>
      <c r="W22" s="125"/>
      <c r="X22" s="125"/>
      <c r="Y22" s="123"/>
      <c r="Z22" s="123"/>
      <c r="AA22" s="123"/>
      <c r="AB22" s="132"/>
      <c r="AC22" s="133"/>
      <c r="AD22" s="133"/>
      <c r="AE22" s="134"/>
      <c r="AF22" s="13"/>
      <c r="AG22" s="13">
        <f>IF($P22="",0,IF($B21=$BA$12,1,0))</f>
        <v>0</v>
      </c>
      <c r="AH22" s="13">
        <f>IF($P22="",0,IF($E21=$BB$12,1,0))</f>
        <v>0</v>
      </c>
      <c r="AI22" s="13">
        <f>IF($P22="",0,IF($U22=$BC$12,1,0))</f>
        <v>0</v>
      </c>
      <c r="AJ22" s="56"/>
      <c r="BA22" s="11" t="s">
        <v>33</v>
      </c>
      <c r="BF22" s="66" t="s">
        <v>14</v>
      </c>
      <c r="BG22" s="66"/>
      <c r="BH22" s="66" t="e">
        <f>$BD$13/$BZ21*BH21</f>
        <v>#DIV/0!</v>
      </c>
      <c r="BI22" s="66"/>
      <c r="BJ22" s="66"/>
      <c r="BK22" s="66" t="e">
        <f>$BD$14/$BZ21*BK21</f>
        <v>#DIV/0!</v>
      </c>
      <c r="BL22" s="66"/>
      <c r="BM22" s="66"/>
      <c r="BN22" s="66" t="e">
        <f>$BD$15/$BZ21*BN21</f>
        <v>#DIV/0!</v>
      </c>
      <c r="BO22" s="66"/>
      <c r="BP22" s="66"/>
      <c r="BQ22" s="66" t="e">
        <f>$BD$16/$BZ21*BQ21</f>
        <v>#DIV/0!</v>
      </c>
      <c r="BR22" s="66"/>
      <c r="BS22" s="66"/>
      <c r="BT22" s="66" t="e">
        <f>$BD$17/$BZ21*BT21</f>
        <v>#DIV/0!</v>
      </c>
      <c r="BU22" s="66"/>
      <c r="BV22" s="66"/>
      <c r="BW22" s="66" t="e">
        <f>$BD$18/$BZ21*BW21</f>
        <v>#DIV/0!</v>
      </c>
      <c r="BX22" s="66"/>
      <c r="BY22" s="66"/>
      <c r="BZ22" s="126" t="str">
        <f>IF(BZ21=0,"―",ROUND(SUM(BH22:BY22),-1))</f>
        <v>―</v>
      </c>
      <c r="CA22" s="127"/>
      <c r="CB22" s="128"/>
    </row>
    <row r="23" spans="1:80" ht="24" customHeight="1">
      <c r="A23" s="12" t="str">
        <f t="shared" ref="A23:A29" si="3">IF(AF23=0,"","×")</f>
        <v/>
      </c>
      <c r="B23" s="143"/>
      <c r="C23" s="144"/>
      <c r="D23" s="145"/>
      <c r="E23" s="144"/>
      <c r="F23" s="144"/>
      <c r="G23" s="145"/>
      <c r="H23" s="73"/>
      <c r="I23" s="74"/>
      <c r="J23" s="74"/>
      <c r="K23" s="74"/>
      <c r="L23" s="74"/>
      <c r="M23" s="75"/>
      <c r="N23" s="66" t="s">
        <v>24</v>
      </c>
      <c r="O23" s="66"/>
      <c r="P23" s="68"/>
      <c r="Q23" s="68"/>
      <c r="R23" s="68"/>
      <c r="S23" s="68"/>
      <c r="T23" s="68"/>
      <c r="U23" s="125" t="s">
        <v>20</v>
      </c>
      <c r="V23" s="125"/>
      <c r="W23" s="125"/>
      <c r="X23" s="125"/>
      <c r="Y23" s="123"/>
      <c r="Z23" s="123"/>
      <c r="AA23" s="123"/>
      <c r="AB23" s="132"/>
      <c r="AC23" s="133"/>
      <c r="AD23" s="133"/>
      <c r="AE23" s="134"/>
      <c r="AF23" s="13"/>
      <c r="AG23" s="13">
        <f t="shared" ref="AG23:AG29" si="4">IF($P23="",0,IF($B22=$BA$12,1,0))</f>
        <v>0</v>
      </c>
      <c r="AH23" s="13"/>
      <c r="AI23" s="13">
        <f t="shared" ref="AI23:AI29" si="5">IF($P23="",0,IF($U23=$BC$12,1,0))</f>
        <v>0</v>
      </c>
      <c r="AJ23" s="56"/>
      <c r="BA23" s="11" t="s">
        <v>20</v>
      </c>
    </row>
    <row r="24" spans="1:80" ht="24" customHeight="1">
      <c r="A24" s="12" t="str">
        <f t="shared" si="3"/>
        <v/>
      </c>
      <c r="B24" s="143"/>
      <c r="C24" s="144"/>
      <c r="D24" s="145"/>
      <c r="E24" s="144"/>
      <c r="F24" s="144"/>
      <c r="G24" s="145"/>
      <c r="H24" s="73"/>
      <c r="I24" s="74"/>
      <c r="J24" s="74"/>
      <c r="K24" s="74"/>
      <c r="L24" s="74"/>
      <c r="M24" s="75"/>
      <c r="N24" s="66" t="s">
        <v>27</v>
      </c>
      <c r="O24" s="66"/>
      <c r="P24" s="68"/>
      <c r="Q24" s="68"/>
      <c r="R24" s="68"/>
      <c r="S24" s="68"/>
      <c r="T24" s="68"/>
      <c r="U24" s="125" t="s">
        <v>20</v>
      </c>
      <c r="V24" s="125"/>
      <c r="W24" s="125"/>
      <c r="X24" s="125"/>
      <c r="Y24" s="123"/>
      <c r="Z24" s="123"/>
      <c r="AA24" s="123"/>
      <c r="AB24" s="132"/>
      <c r="AC24" s="133"/>
      <c r="AD24" s="133"/>
      <c r="AE24" s="134"/>
      <c r="AF24" s="13"/>
      <c r="AG24" s="13">
        <f t="shared" si="4"/>
        <v>0</v>
      </c>
      <c r="AH24" s="13"/>
      <c r="AI24" s="13">
        <f t="shared" si="5"/>
        <v>0</v>
      </c>
      <c r="AJ24" s="56"/>
      <c r="BA24" s="11" t="s">
        <v>34</v>
      </c>
    </row>
    <row r="25" spans="1:80" ht="24" customHeight="1">
      <c r="A25" s="12" t="str">
        <f t="shared" si="3"/>
        <v/>
      </c>
      <c r="B25" s="143"/>
      <c r="C25" s="144"/>
      <c r="D25" s="145"/>
      <c r="E25" s="144"/>
      <c r="F25" s="144"/>
      <c r="G25" s="145"/>
      <c r="H25" s="73"/>
      <c r="I25" s="74"/>
      <c r="J25" s="74"/>
      <c r="K25" s="74"/>
      <c r="L25" s="74"/>
      <c r="M25" s="75"/>
      <c r="N25" s="66" t="s">
        <v>28</v>
      </c>
      <c r="O25" s="66"/>
      <c r="P25" s="68"/>
      <c r="Q25" s="68"/>
      <c r="R25" s="68"/>
      <c r="S25" s="68"/>
      <c r="T25" s="68"/>
      <c r="U25" s="125" t="s">
        <v>20</v>
      </c>
      <c r="V25" s="125"/>
      <c r="W25" s="125"/>
      <c r="X25" s="125"/>
      <c r="Y25" s="123"/>
      <c r="Z25" s="123"/>
      <c r="AA25" s="123"/>
      <c r="AB25" s="132"/>
      <c r="AC25" s="133"/>
      <c r="AD25" s="133"/>
      <c r="AE25" s="134"/>
      <c r="AF25" s="13"/>
      <c r="AG25" s="13">
        <f t="shared" si="4"/>
        <v>0</v>
      </c>
      <c r="AH25" s="13"/>
      <c r="AI25" s="13">
        <f t="shared" si="5"/>
        <v>0</v>
      </c>
      <c r="AJ25" s="56"/>
      <c r="BA25" s="11" t="s">
        <v>35</v>
      </c>
    </row>
    <row r="26" spans="1:80" ht="24" customHeight="1">
      <c r="A26" s="12" t="str">
        <f t="shared" si="3"/>
        <v/>
      </c>
      <c r="B26" s="143"/>
      <c r="C26" s="144"/>
      <c r="D26" s="145"/>
      <c r="E26" s="144"/>
      <c r="F26" s="144"/>
      <c r="G26" s="145"/>
      <c r="H26" s="73"/>
      <c r="I26" s="74"/>
      <c r="J26" s="74"/>
      <c r="K26" s="74"/>
      <c r="L26" s="74"/>
      <c r="M26" s="75"/>
      <c r="N26" s="66" t="s">
        <v>29</v>
      </c>
      <c r="O26" s="66"/>
      <c r="P26" s="68"/>
      <c r="Q26" s="68"/>
      <c r="R26" s="68"/>
      <c r="S26" s="68"/>
      <c r="T26" s="68"/>
      <c r="U26" s="125" t="s">
        <v>20</v>
      </c>
      <c r="V26" s="125"/>
      <c r="W26" s="125"/>
      <c r="X26" s="125"/>
      <c r="Y26" s="123"/>
      <c r="Z26" s="123"/>
      <c r="AA26" s="123"/>
      <c r="AB26" s="132"/>
      <c r="AC26" s="133"/>
      <c r="AD26" s="133"/>
      <c r="AE26" s="134"/>
      <c r="AF26" s="13"/>
      <c r="AG26" s="13">
        <f t="shared" si="4"/>
        <v>0</v>
      </c>
      <c r="AH26" s="13"/>
      <c r="AI26" s="13">
        <f t="shared" si="5"/>
        <v>0</v>
      </c>
      <c r="AJ26" s="56"/>
      <c r="BA26" s="11"/>
    </row>
    <row r="27" spans="1:80" ht="24" customHeight="1">
      <c r="A27" s="12" t="str">
        <f t="shared" si="3"/>
        <v/>
      </c>
      <c r="B27" s="143"/>
      <c r="C27" s="144"/>
      <c r="D27" s="145"/>
      <c r="E27" s="144"/>
      <c r="F27" s="144"/>
      <c r="G27" s="145"/>
      <c r="H27" s="73"/>
      <c r="I27" s="74"/>
      <c r="J27" s="74"/>
      <c r="K27" s="74"/>
      <c r="L27" s="74"/>
      <c r="M27" s="75"/>
      <c r="N27" s="66" t="s">
        <v>30</v>
      </c>
      <c r="O27" s="66"/>
      <c r="P27" s="68"/>
      <c r="Q27" s="68"/>
      <c r="R27" s="68"/>
      <c r="S27" s="68"/>
      <c r="T27" s="68"/>
      <c r="U27" s="125" t="s">
        <v>20</v>
      </c>
      <c r="V27" s="125"/>
      <c r="W27" s="125"/>
      <c r="X27" s="125"/>
      <c r="Y27" s="123"/>
      <c r="Z27" s="123"/>
      <c r="AA27" s="123"/>
      <c r="AB27" s="132"/>
      <c r="AC27" s="133"/>
      <c r="AD27" s="133"/>
      <c r="AE27" s="134"/>
      <c r="AF27" s="13"/>
      <c r="AG27" s="13">
        <f t="shared" si="4"/>
        <v>0</v>
      </c>
      <c r="AH27" s="13"/>
      <c r="AI27" s="13">
        <f t="shared" si="5"/>
        <v>0</v>
      </c>
      <c r="AJ27" s="56"/>
      <c r="BA27" s="11"/>
    </row>
    <row r="28" spans="1:80" ht="24" customHeight="1">
      <c r="A28" s="12" t="str">
        <f t="shared" si="3"/>
        <v/>
      </c>
      <c r="B28" s="143"/>
      <c r="C28" s="144"/>
      <c r="D28" s="145"/>
      <c r="E28" s="144"/>
      <c r="F28" s="144"/>
      <c r="G28" s="145"/>
      <c r="H28" s="73"/>
      <c r="I28" s="74"/>
      <c r="J28" s="74"/>
      <c r="K28" s="74"/>
      <c r="L28" s="74"/>
      <c r="M28" s="75"/>
      <c r="N28" s="66" t="s">
        <v>31</v>
      </c>
      <c r="O28" s="66"/>
      <c r="P28" s="68"/>
      <c r="Q28" s="68"/>
      <c r="R28" s="68"/>
      <c r="S28" s="68"/>
      <c r="T28" s="68"/>
      <c r="U28" s="125" t="s">
        <v>20</v>
      </c>
      <c r="V28" s="125"/>
      <c r="W28" s="125"/>
      <c r="X28" s="125"/>
      <c r="Y28" s="123"/>
      <c r="Z28" s="123"/>
      <c r="AA28" s="123"/>
      <c r="AB28" s="132"/>
      <c r="AC28" s="133"/>
      <c r="AD28" s="133"/>
      <c r="AE28" s="134"/>
      <c r="AF28" s="13"/>
      <c r="AG28" s="13">
        <f t="shared" si="4"/>
        <v>0</v>
      </c>
      <c r="AH28" s="13"/>
      <c r="AI28" s="13">
        <f t="shared" si="5"/>
        <v>0</v>
      </c>
      <c r="AJ28" s="56"/>
      <c r="BA28" s="11"/>
    </row>
    <row r="29" spans="1:80" ht="24" customHeight="1" thickBot="1">
      <c r="A29" s="12" t="str">
        <f t="shared" si="3"/>
        <v/>
      </c>
      <c r="B29" s="146"/>
      <c r="C29" s="147"/>
      <c r="D29" s="148"/>
      <c r="E29" s="147"/>
      <c r="F29" s="147"/>
      <c r="G29" s="148"/>
      <c r="H29" s="119"/>
      <c r="I29" s="120"/>
      <c r="J29" s="120"/>
      <c r="K29" s="120"/>
      <c r="L29" s="120"/>
      <c r="M29" s="121"/>
      <c r="N29" s="93" t="s">
        <v>32</v>
      </c>
      <c r="O29" s="93"/>
      <c r="P29" s="94"/>
      <c r="Q29" s="94"/>
      <c r="R29" s="94"/>
      <c r="S29" s="94"/>
      <c r="T29" s="94"/>
      <c r="U29" s="139" t="s">
        <v>20</v>
      </c>
      <c r="V29" s="139"/>
      <c r="W29" s="139"/>
      <c r="X29" s="139"/>
      <c r="Y29" s="124"/>
      <c r="Z29" s="124"/>
      <c r="AA29" s="124"/>
      <c r="AB29" s="135"/>
      <c r="AC29" s="136"/>
      <c r="AD29" s="136"/>
      <c r="AE29" s="137"/>
      <c r="AF29" s="13"/>
      <c r="AG29" s="13">
        <f t="shared" si="4"/>
        <v>0</v>
      </c>
      <c r="AH29" s="13"/>
      <c r="AI29" s="13">
        <f t="shared" si="5"/>
        <v>0</v>
      </c>
      <c r="AJ29" s="56"/>
    </row>
    <row r="30" spans="1:80" ht="22.5" customHeight="1">
      <c r="W30" s="112" t="s">
        <v>36</v>
      </c>
      <c r="X30" s="112"/>
      <c r="Y30" s="112"/>
      <c r="Z30" s="113">
        <f>SUM(Y12:AA29)</f>
        <v>0</v>
      </c>
      <c r="AA30" s="114"/>
      <c r="AB30" s="114"/>
    </row>
    <row r="32" spans="1:80" ht="14.25">
      <c r="B32" s="14" t="s">
        <v>37</v>
      </c>
      <c r="R32" s="15"/>
    </row>
    <row r="33" spans="1:45" ht="22.5" customHeight="1" thickBot="1">
      <c r="B33" s="115" t="s">
        <v>38</v>
      </c>
      <c r="C33" s="115"/>
      <c r="D33" s="115"/>
      <c r="E33" s="115"/>
      <c r="F33" s="115"/>
      <c r="G33" s="115" t="s">
        <v>39</v>
      </c>
      <c r="H33" s="115"/>
      <c r="I33" s="115"/>
      <c r="J33" s="115"/>
      <c r="K33" s="115"/>
      <c r="L33" s="115" t="s">
        <v>8</v>
      </c>
      <c r="M33" s="115"/>
      <c r="N33" s="115"/>
      <c r="O33" s="115"/>
      <c r="P33" s="115"/>
      <c r="Q33" s="115" t="s">
        <v>11</v>
      </c>
      <c r="R33" s="115"/>
      <c r="S33" s="115"/>
      <c r="T33" s="115"/>
    </row>
    <row r="34" spans="1:45" ht="22.5" customHeight="1">
      <c r="B34" s="107" t="s">
        <v>20</v>
      </c>
      <c r="C34" s="108"/>
      <c r="D34" s="108"/>
      <c r="E34" s="108"/>
      <c r="F34" s="108"/>
      <c r="G34" s="109"/>
      <c r="H34" s="109"/>
      <c r="I34" s="109"/>
      <c r="J34" s="109"/>
      <c r="K34" s="109"/>
      <c r="L34" s="69"/>
      <c r="M34" s="69"/>
      <c r="N34" s="69"/>
      <c r="O34" s="69"/>
      <c r="P34" s="69"/>
      <c r="Q34" s="110" t="s">
        <v>20</v>
      </c>
      <c r="R34" s="110"/>
      <c r="S34" s="110"/>
      <c r="T34" s="111"/>
    </row>
    <row r="35" spans="1:45" ht="22.5" customHeight="1" thickBot="1">
      <c r="B35" s="91" t="s">
        <v>20</v>
      </c>
      <c r="C35" s="92"/>
      <c r="D35" s="92"/>
      <c r="E35" s="92"/>
      <c r="F35" s="92"/>
      <c r="G35" s="93"/>
      <c r="H35" s="93"/>
      <c r="I35" s="93"/>
      <c r="J35" s="93"/>
      <c r="K35" s="93"/>
      <c r="L35" s="94"/>
      <c r="M35" s="94"/>
      <c r="N35" s="94"/>
      <c r="O35" s="94"/>
      <c r="P35" s="94"/>
      <c r="Q35" s="95" t="s">
        <v>20</v>
      </c>
      <c r="R35" s="96"/>
      <c r="S35" s="96"/>
      <c r="T35" s="97"/>
    </row>
    <row r="37" spans="1:45">
      <c r="B37" s="2" t="s">
        <v>78</v>
      </c>
    </row>
    <row r="38" spans="1:45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100"/>
    </row>
    <row r="39" spans="1:45"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3"/>
    </row>
    <row r="40" spans="1:45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6"/>
    </row>
    <row r="42" spans="1:45" hidden="1">
      <c r="B42" s="85" t="s">
        <v>44</v>
      </c>
      <c r="C42" s="86"/>
      <c r="D42" s="87"/>
      <c r="E42" s="82"/>
      <c r="F42" s="83"/>
      <c r="G42" s="84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85" t="s">
        <v>46</v>
      </c>
      <c r="V42" s="86"/>
      <c r="W42" s="87"/>
      <c r="X42" s="85" t="s">
        <v>45</v>
      </c>
      <c r="Y42" s="86"/>
      <c r="Z42" s="87"/>
      <c r="AA42" s="88" t="s">
        <v>47</v>
      </c>
      <c r="AB42" s="89"/>
      <c r="AC42" s="89"/>
      <c r="AD42" s="90"/>
    </row>
    <row r="43" spans="1:45" ht="45" hidden="1" customHeight="1">
      <c r="B43" s="85"/>
      <c r="C43" s="86"/>
      <c r="D43" s="87"/>
      <c r="E43" s="85"/>
      <c r="F43" s="86"/>
      <c r="G43" s="87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85"/>
      <c r="V43" s="86"/>
      <c r="W43" s="87"/>
      <c r="X43" s="85"/>
      <c r="Y43" s="86"/>
      <c r="Z43" s="87"/>
      <c r="AA43" s="85"/>
      <c r="AB43" s="86"/>
      <c r="AC43" s="86"/>
      <c r="AD43" s="87"/>
    </row>
    <row r="44" spans="1:45" ht="13.5" hidden="1" customHeight="1">
      <c r="B44" s="57"/>
      <c r="C44" s="57"/>
      <c r="D44" s="57"/>
      <c r="E44" s="57"/>
      <c r="F44" s="57"/>
      <c r="G44" s="57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1:45" hidden="1">
      <c r="AP45" s="66" t="s">
        <v>82</v>
      </c>
      <c r="AQ45" s="66"/>
      <c r="AR45" s="66"/>
      <c r="AS45" s="66"/>
    </row>
    <row r="46" spans="1:45" ht="67.5" hidden="1">
      <c r="A46" s="16" t="s">
        <v>48</v>
      </c>
      <c r="B46" s="17" t="s">
        <v>49</v>
      </c>
      <c r="C46" s="18" t="s">
        <v>50</v>
      </c>
      <c r="D46" s="19" t="s">
        <v>51</v>
      </c>
      <c r="E46" s="20" t="s">
        <v>52</v>
      </c>
      <c r="F46" s="21" t="s">
        <v>53</v>
      </c>
      <c r="G46" s="22" t="s">
        <v>54</v>
      </c>
      <c r="H46" s="22" t="s">
        <v>55</v>
      </c>
      <c r="I46" s="19" t="s">
        <v>14</v>
      </c>
      <c r="J46" s="23" t="s">
        <v>56</v>
      </c>
      <c r="K46" s="24" t="s">
        <v>57</v>
      </c>
      <c r="L46" s="25" t="s">
        <v>58</v>
      </c>
      <c r="M46" s="26" t="s">
        <v>59</v>
      </c>
      <c r="N46" s="27" t="s">
        <v>15</v>
      </c>
      <c r="O46" s="28" t="s">
        <v>60</v>
      </c>
      <c r="P46" s="29" t="s">
        <v>61</v>
      </c>
      <c r="Q46" s="30" t="s">
        <v>62</v>
      </c>
      <c r="R46" s="29" t="s">
        <v>63</v>
      </c>
      <c r="S46" s="29" t="s">
        <v>64</v>
      </c>
      <c r="T46" s="29" t="s">
        <v>65</v>
      </c>
      <c r="U46" s="29" t="s">
        <v>66</v>
      </c>
      <c r="V46" s="29" t="s">
        <v>67</v>
      </c>
      <c r="W46" s="29" t="s">
        <v>68</v>
      </c>
      <c r="X46" s="29" t="s">
        <v>81</v>
      </c>
      <c r="Y46" s="31" t="s">
        <v>69</v>
      </c>
      <c r="Z46" s="31">
        <v>1</v>
      </c>
      <c r="AA46" s="31">
        <v>2</v>
      </c>
      <c r="AB46" s="31">
        <v>3</v>
      </c>
      <c r="AC46" s="31">
        <v>4</v>
      </c>
      <c r="AD46" s="31">
        <v>5</v>
      </c>
      <c r="AE46" s="31">
        <v>6</v>
      </c>
      <c r="AF46" s="62" t="s">
        <v>69</v>
      </c>
      <c r="AG46" s="62">
        <v>1</v>
      </c>
      <c r="AH46" s="62">
        <v>2</v>
      </c>
      <c r="AI46" s="62">
        <v>3</v>
      </c>
      <c r="AJ46" s="62">
        <v>4</v>
      </c>
      <c r="AK46" s="62">
        <v>5</v>
      </c>
      <c r="AL46" s="62">
        <v>6</v>
      </c>
      <c r="AM46" s="32" t="s">
        <v>70</v>
      </c>
      <c r="AN46" s="33" t="s">
        <v>71</v>
      </c>
      <c r="AO46" s="34" t="s">
        <v>72</v>
      </c>
      <c r="AP46" s="35" t="s">
        <v>33</v>
      </c>
      <c r="AQ46" s="35" t="s">
        <v>35</v>
      </c>
      <c r="AR46" s="35" t="s">
        <v>8</v>
      </c>
      <c r="AS46" s="35" t="s">
        <v>11</v>
      </c>
    </row>
    <row r="47" spans="1:45" ht="21" hidden="1">
      <c r="A47" s="36"/>
      <c r="B47" s="37"/>
      <c r="C47" s="38"/>
      <c r="D47" s="39">
        <f>$G$6</f>
        <v>0</v>
      </c>
      <c r="E47" s="40">
        <f>H12</f>
        <v>0</v>
      </c>
      <c r="F47" s="41">
        <f>$G$7</f>
        <v>0</v>
      </c>
      <c r="G47" s="41">
        <f>BH12</f>
        <v>0</v>
      </c>
      <c r="H47" s="41">
        <f>BK12</f>
        <v>0</v>
      </c>
      <c r="I47" s="42" t="str">
        <f>Y12</f>
        <v>―</v>
      </c>
      <c r="J47" s="43" t="s">
        <v>73</v>
      </c>
      <c r="K47" s="44"/>
      <c r="L47" s="45"/>
      <c r="M47" s="46"/>
      <c r="N47" s="47">
        <f>AB12</f>
        <v>0</v>
      </c>
      <c r="O47" s="40">
        <f>P12</f>
        <v>0</v>
      </c>
      <c r="P47" s="48">
        <f>P13</f>
        <v>0</v>
      </c>
      <c r="Q47" s="49">
        <f>P14</f>
        <v>0</v>
      </c>
      <c r="R47" s="48">
        <f>P15</f>
        <v>0</v>
      </c>
      <c r="S47" s="48">
        <f>P16</f>
        <v>0</v>
      </c>
      <c r="T47" s="48">
        <f>P17</f>
        <v>0</v>
      </c>
      <c r="U47" s="48">
        <f>P18</f>
        <v>0</v>
      </c>
      <c r="V47" s="48">
        <f>P19</f>
        <v>0</v>
      </c>
      <c r="W47" s="48">
        <f>P20</f>
        <v>0</v>
      </c>
      <c r="X47" s="48"/>
      <c r="Y47" s="58" t="str">
        <f>IF(Z47=1,1,IF(AA47=1,2,IF(AB47=1,3,IF(AC47=1,4,IF(AD47=1,5,IF(AE47=1,6,""))))))</f>
        <v/>
      </c>
      <c r="Z47" s="58" t="str">
        <f>IF($B$12=$BA$13,IF($E12=$BB$13,1,""),"")</f>
        <v/>
      </c>
      <c r="AA47" s="58" t="str">
        <f>IF($B$12=$BA$13,IF($E12=$BB$14,1,""),"")</f>
        <v/>
      </c>
      <c r="AB47" s="58" t="str">
        <f>IF($B$12=$BA$13,IF($E12=$BB$15,1,""),"")</f>
        <v/>
      </c>
      <c r="AC47" s="58" t="str">
        <f>IF($B$12=$BA$13,IF($E12=$BB$16,1,""),"")</f>
        <v/>
      </c>
      <c r="AD47" s="58" t="str">
        <f>IF($B$12=$BA$13,IF($E12=$BB$17,1,""),"")</f>
        <v/>
      </c>
      <c r="AE47" s="58" t="str">
        <f>IF($B$12=$BA$13,IF($E12=$BB$18,1,""),"")</f>
        <v/>
      </c>
      <c r="AF47" s="60" t="str">
        <f>IF(AG47=1,1,IF(AH47=1,2,IF(AI47=1,3,IF(AJ47=1,4,IF(AK47=1,5,IF(AL47=1,6,""))))))</f>
        <v/>
      </c>
      <c r="AG47" s="60" t="str">
        <f>IF($B$12=$BA$14,IF($E12=$BB$13,1,""),"")</f>
        <v/>
      </c>
      <c r="AH47" s="60" t="str">
        <f>IF($B$12=$BA$14,IF($E12=$BB$14,1,""),"")</f>
        <v/>
      </c>
      <c r="AI47" s="60" t="str">
        <f>IF($B$12=$BA$14,IF($E12=$BB$15,1,""),"")</f>
        <v/>
      </c>
      <c r="AJ47" s="60" t="str">
        <f>IF($B$12=$BA$14,IF($E12=$BB$16,1,""),"")</f>
        <v/>
      </c>
      <c r="AK47" s="60" t="str">
        <f>IF($B$12=$BA$14,IF($E12=$BB$17,1,""),"")</f>
        <v/>
      </c>
      <c r="AL47" s="60" t="str">
        <f>IF($B$12=$BA$14,IF($E12=$BB$18,1,""),"")</f>
        <v/>
      </c>
      <c r="AM47" s="50">
        <f>SUM(Z47:AE47,AG47:AL47)</f>
        <v>0</v>
      </c>
      <c r="AN47" s="41">
        <f>$G$7</f>
        <v>0</v>
      </c>
      <c r="AO47" s="51">
        <f>$U$7</f>
        <v>0</v>
      </c>
      <c r="AP47" s="52" t="str">
        <f>B34</f>
        <v>選択してください</v>
      </c>
      <c r="AQ47" s="53">
        <f>G34</f>
        <v>0</v>
      </c>
      <c r="AR47" s="53">
        <f>L34</f>
        <v>0</v>
      </c>
      <c r="AS47" s="52" t="str">
        <f>Q34</f>
        <v>選択してください</v>
      </c>
    </row>
    <row r="48" spans="1:45" ht="21" hidden="1">
      <c r="A48" s="36"/>
      <c r="B48" s="37"/>
      <c r="C48" s="38"/>
      <c r="D48" s="39">
        <f>$G$6</f>
        <v>0</v>
      </c>
      <c r="E48" s="40">
        <f>H21</f>
        <v>0</v>
      </c>
      <c r="F48" s="41">
        <f>$G$7</f>
        <v>0</v>
      </c>
      <c r="G48" s="41">
        <f>BH21</f>
        <v>0</v>
      </c>
      <c r="H48" s="41">
        <f>BK21</f>
        <v>0</v>
      </c>
      <c r="I48" s="42" t="str">
        <f>Y21</f>
        <v>―</v>
      </c>
      <c r="J48" s="43" t="s">
        <v>73</v>
      </c>
      <c r="K48" s="44"/>
      <c r="L48" s="45"/>
      <c r="M48" s="46"/>
      <c r="N48" s="47">
        <f>AB21</f>
        <v>0</v>
      </c>
      <c r="O48" s="40">
        <f>P21</f>
        <v>0</v>
      </c>
      <c r="P48" s="48">
        <f>P22</f>
        <v>0</v>
      </c>
      <c r="Q48" s="49">
        <f>P23</f>
        <v>0</v>
      </c>
      <c r="R48" s="48">
        <f>P24</f>
        <v>0</v>
      </c>
      <c r="S48" s="48">
        <f>P25</f>
        <v>0</v>
      </c>
      <c r="T48" s="48">
        <f>P26</f>
        <v>0</v>
      </c>
      <c r="U48" s="48">
        <f>P27</f>
        <v>0</v>
      </c>
      <c r="V48" s="48">
        <f>P28</f>
        <v>0</v>
      </c>
      <c r="W48" s="48">
        <f>P29</f>
        <v>0</v>
      </c>
      <c r="X48" s="48"/>
      <c r="Y48" s="58" t="str">
        <f>IF(Z48=1,1,IF(AA48=1,2,IF(AB48=1,3,IF(AC48=1,4,IF(AD48=1,5,IF(AE48=1,6,""))))))</f>
        <v/>
      </c>
      <c r="Z48" s="58" t="str">
        <f>IF($B$21=$BA$13,IF($E21=$BB$13,1,""),"")</f>
        <v/>
      </c>
      <c r="AA48" s="58" t="str">
        <f>IF($B$21=$BA$13,IF($E21=$BB$14,1,""),"")</f>
        <v/>
      </c>
      <c r="AB48" s="58" t="str">
        <f>IF($B$21=$BA$13,IF($E21=$BB$15,1,""),"")</f>
        <v/>
      </c>
      <c r="AC48" s="58" t="str">
        <f>IF($B$21=$BA$13,IF($E21=$BB$16,1,""),"")</f>
        <v/>
      </c>
      <c r="AD48" s="58" t="str">
        <f>IF($B$21=$BA$13,IF($E21=$BB$17,1,""),"")</f>
        <v/>
      </c>
      <c r="AE48" s="58" t="str">
        <f>IF($B$21=$BA$13,IF($E21=$BB$18,1,""),"")</f>
        <v/>
      </c>
      <c r="AF48" s="61" t="str">
        <f>IF(AL48=1,6,"")</f>
        <v/>
      </c>
      <c r="AG48" s="60" t="str">
        <f>IF($B$21=$BA$14,IF($E21=$BB$13,1,""),"")</f>
        <v/>
      </c>
      <c r="AH48" s="60" t="str">
        <f>IF($B$21=$BA$14,IF($E21=$BB$14,1,""),"")</f>
        <v/>
      </c>
      <c r="AI48" s="60" t="str">
        <f>IF($B$21=$BA$14,IF($E21=$BB$15,1,""),"")</f>
        <v/>
      </c>
      <c r="AJ48" s="60" t="str">
        <f>IF($B$21=$BA$14,IF($E21=$BB$16,1,""),"")</f>
        <v/>
      </c>
      <c r="AK48" s="60" t="str">
        <f>IF($B$21=$BA$14,IF($E21=$BB$17,1,""),"")</f>
        <v/>
      </c>
      <c r="AL48" s="60" t="str">
        <f>IF($B$21=$BA$14,IF($E21=$BB$18,1,""),"")</f>
        <v/>
      </c>
      <c r="AM48" s="50">
        <f>SUM(Z48:AE48,AG48:AL48)</f>
        <v>0</v>
      </c>
      <c r="AN48" s="41">
        <f>$G$7</f>
        <v>0</v>
      </c>
      <c r="AO48" s="51">
        <f>$U$7</f>
        <v>0</v>
      </c>
      <c r="AP48" s="52" t="str">
        <f>B35</f>
        <v>選択してください</v>
      </c>
      <c r="AQ48" s="53">
        <f>G35</f>
        <v>0</v>
      </c>
      <c r="AR48" s="53">
        <f>L35</f>
        <v>0</v>
      </c>
      <c r="AS48" s="52" t="str">
        <f>Q35</f>
        <v>選択してください</v>
      </c>
    </row>
    <row r="49" spans="2:36" hidden="1">
      <c r="Y49" s="54"/>
      <c r="Z49" s="54"/>
      <c r="AA49" s="54"/>
      <c r="AB49" s="54"/>
      <c r="AC49" s="54"/>
      <c r="AD49" s="54"/>
      <c r="AE49" s="54"/>
      <c r="AF49" s="55"/>
      <c r="AG49" s="55"/>
      <c r="AH49" s="55"/>
      <c r="AI49" s="55"/>
      <c r="AJ49" s="55"/>
    </row>
    <row r="50" spans="2:36">
      <c r="B50" s="2" t="s">
        <v>40</v>
      </c>
    </row>
    <row r="51" spans="2:36">
      <c r="B51" s="1" t="s">
        <v>41</v>
      </c>
    </row>
    <row r="52" spans="2:36">
      <c r="B52" s="1" t="s">
        <v>42</v>
      </c>
    </row>
    <row r="53" spans="2:36">
      <c r="B53" s="2" t="s">
        <v>79</v>
      </c>
    </row>
    <row r="54" spans="2:36">
      <c r="B54" s="2" t="s">
        <v>43</v>
      </c>
    </row>
    <row r="55" spans="2:36">
      <c r="B55" s="2" t="s">
        <v>80</v>
      </c>
    </row>
    <row r="59" spans="2:36">
      <c r="Y59" s="54"/>
      <c r="Z59" s="54"/>
      <c r="AA59" s="54"/>
      <c r="AB59" s="54"/>
      <c r="AC59" s="54"/>
      <c r="AD59" s="54"/>
      <c r="AE59" s="54"/>
      <c r="AF59" s="55"/>
      <c r="AG59" s="55"/>
      <c r="AH59" s="55"/>
      <c r="AI59" s="55"/>
      <c r="AJ59" s="55"/>
    </row>
  </sheetData>
  <sheetProtection password="839D" sheet="1"/>
  <protectedRanges>
    <protectedRange sqref="B12:D29" name="２　性別"/>
    <protectedRange sqref="E12:G29" name="３　出場部門"/>
    <protectedRange sqref="AB12:AE29 H12:M29 P12:T29 U13:X20 U22:X29" name="４　チーム名・氏名・加盟・備考"/>
    <protectedRange sqref="B34:T35" name="５　関係者"/>
    <protectedRange sqref="G6:P7 U6:AD7" name="１　申込者"/>
    <protectedRange sqref="B38:AE40" name="６　連絡事項"/>
  </protectedRanges>
  <mergeCells count="154">
    <mergeCell ref="B6:F6"/>
    <mergeCell ref="U7:AD7"/>
    <mergeCell ref="AP45:AS45"/>
    <mergeCell ref="B2:S2"/>
    <mergeCell ref="T2:X2"/>
    <mergeCell ref="Y2:AE2"/>
    <mergeCell ref="B3:S3"/>
    <mergeCell ref="T3:X3"/>
    <mergeCell ref="AB3:AC3"/>
    <mergeCell ref="AD3:AE3"/>
    <mergeCell ref="B5:E5"/>
    <mergeCell ref="B9:V9"/>
    <mergeCell ref="B11:D11"/>
    <mergeCell ref="E11:G11"/>
    <mergeCell ref="U11:X11"/>
    <mergeCell ref="G6:P6"/>
    <mergeCell ref="R6:T6"/>
    <mergeCell ref="U6:AD6"/>
    <mergeCell ref="B7:F7"/>
    <mergeCell ref="G7:P7"/>
    <mergeCell ref="R7:T7"/>
    <mergeCell ref="BK11:BM11"/>
    <mergeCell ref="BN11:BP11"/>
    <mergeCell ref="BQ11:BS11"/>
    <mergeCell ref="BT11:BV11"/>
    <mergeCell ref="Y11:AA11"/>
    <mergeCell ref="BF11:BG11"/>
    <mergeCell ref="BH11:BJ11"/>
    <mergeCell ref="AB11:AE11"/>
    <mergeCell ref="BF12:BG12"/>
    <mergeCell ref="BH12:BJ12"/>
    <mergeCell ref="BK12:BM12"/>
    <mergeCell ref="BW11:BY11"/>
    <mergeCell ref="BZ11:CB11"/>
    <mergeCell ref="B12:D20"/>
    <mergeCell ref="E12:G20"/>
    <mergeCell ref="N12:O12"/>
    <mergeCell ref="U12:X12"/>
    <mergeCell ref="Y12:AA20"/>
    <mergeCell ref="BQ13:BS13"/>
    <mergeCell ref="BN12:BP12"/>
    <mergeCell ref="BQ12:BS12"/>
    <mergeCell ref="BT12:BV12"/>
    <mergeCell ref="BW12:BY12"/>
    <mergeCell ref="BT13:BV13"/>
    <mergeCell ref="BW13:BY13"/>
    <mergeCell ref="BZ13:CB13"/>
    <mergeCell ref="U14:X14"/>
    <mergeCell ref="AB12:AE20"/>
    <mergeCell ref="BZ12:CB12"/>
    <mergeCell ref="U13:X13"/>
    <mergeCell ref="BF13:BG13"/>
    <mergeCell ref="BH13:BJ13"/>
    <mergeCell ref="BK13:BM13"/>
    <mergeCell ref="U17:X17"/>
    <mergeCell ref="BN13:BP13"/>
    <mergeCell ref="P17:T17"/>
    <mergeCell ref="N16:O16"/>
    <mergeCell ref="U16:X16"/>
    <mergeCell ref="P16:T16"/>
    <mergeCell ref="U15:X15"/>
    <mergeCell ref="N28:O28"/>
    <mergeCell ref="U19:X19"/>
    <mergeCell ref="P19:T19"/>
    <mergeCell ref="N18:O18"/>
    <mergeCell ref="U18:X18"/>
    <mergeCell ref="U28:X28"/>
    <mergeCell ref="U29:X29"/>
    <mergeCell ref="B21:D29"/>
    <mergeCell ref="E21:G29"/>
    <mergeCell ref="N20:O20"/>
    <mergeCell ref="U20:X20"/>
    <mergeCell ref="P20:T20"/>
    <mergeCell ref="U21:X21"/>
    <mergeCell ref="N27:O27"/>
    <mergeCell ref="BW22:BY22"/>
    <mergeCell ref="N26:O26"/>
    <mergeCell ref="U25:X25"/>
    <mergeCell ref="BT21:BV21"/>
    <mergeCell ref="BN22:BP22"/>
    <mergeCell ref="BQ22:BS22"/>
    <mergeCell ref="BT22:BV22"/>
    <mergeCell ref="P21:T21"/>
    <mergeCell ref="BW21:BY21"/>
    <mergeCell ref="BF21:BG21"/>
    <mergeCell ref="BH21:BJ21"/>
    <mergeCell ref="BK21:BM21"/>
    <mergeCell ref="BN21:BP21"/>
    <mergeCell ref="BQ21:BS21"/>
    <mergeCell ref="BZ22:CB22"/>
    <mergeCell ref="U23:X23"/>
    <mergeCell ref="AB21:AE29"/>
    <mergeCell ref="BZ21:CB21"/>
    <mergeCell ref="U22:X22"/>
    <mergeCell ref="BF22:BG22"/>
    <mergeCell ref="BH22:BJ22"/>
    <mergeCell ref="BK22:BM22"/>
    <mergeCell ref="U26:X26"/>
    <mergeCell ref="U27:X27"/>
    <mergeCell ref="Z30:AB30"/>
    <mergeCell ref="B33:F33"/>
    <mergeCell ref="G33:K33"/>
    <mergeCell ref="L33:P33"/>
    <mergeCell ref="Q33:T33"/>
    <mergeCell ref="H21:M29"/>
    <mergeCell ref="N23:O23"/>
    <mergeCell ref="N24:O24"/>
    <mergeCell ref="Y21:AA29"/>
    <mergeCell ref="U24:X24"/>
    <mergeCell ref="B34:F34"/>
    <mergeCell ref="G34:K34"/>
    <mergeCell ref="L34:P34"/>
    <mergeCell ref="Q34:T34"/>
    <mergeCell ref="P29:T29"/>
    <mergeCell ref="W30:Y30"/>
    <mergeCell ref="N29:O29"/>
    <mergeCell ref="AA42:AD42"/>
    <mergeCell ref="B35:F35"/>
    <mergeCell ref="G35:K35"/>
    <mergeCell ref="L35:P35"/>
    <mergeCell ref="Q35:T35"/>
    <mergeCell ref="AA43:AD43"/>
    <mergeCell ref="B38:AE40"/>
    <mergeCell ref="B42:D42"/>
    <mergeCell ref="E42:G42"/>
    <mergeCell ref="U42:W42"/>
    <mergeCell ref="X42:Z42"/>
    <mergeCell ref="N22:O22"/>
    <mergeCell ref="B43:D43"/>
    <mergeCell ref="E43:G43"/>
    <mergeCell ref="P22:T22"/>
    <mergeCell ref="N25:O25"/>
    <mergeCell ref="U43:W43"/>
    <mergeCell ref="X43:Z43"/>
    <mergeCell ref="N15:O15"/>
    <mergeCell ref="P12:T12"/>
    <mergeCell ref="P13:T13"/>
    <mergeCell ref="H12:M20"/>
    <mergeCell ref="H11:M11"/>
    <mergeCell ref="P14:T14"/>
    <mergeCell ref="P15:T15"/>
    <mergeCell ref="N11:T11"/>
    <mergeCell ref="N14:O14"/>
    <mergeCell ref="P18:T18"/>
    <mergeCell ref="N13:O13"/>
    <mergeCell ref="N21:O21"/>
    <mergeCell ref="N19:O19"/>
    <mergeCell ref="P27:T27"/>
    <mergeCell ref="P28:T28"/>
    <mergeCell ref="P23:T23"/>
    <mergeCell ref="P24:T24"/>
    <mergeCell ref="P25:T25"/>
    <mergeCell ref="P26:T26"/>
    <mergeCell ref="N17:O17"/>
  </mergeCells>
  <phoneticPr fontId="2"/>
  <conditionalFormatting sqref="G34:K35">
    <cfRule type="cellIs" dxfId="6" priority="1" stopIfTrue="1" operator="notEqual">
      <formula>B34=$BA$25</formula>
    </cfRule>
  </conditionalFormatting>
  <conditionalFormatting sqref="B12:D29">
    <cfRule type="expression" dxfId="5" priority="2" stopIfTrue="1">
      <formula>$AG12&gt;=1</formula>
    </cfRule>
  </conditionalFormatting>
  <conditionalFormatting sqref="E12:G20">
    <cfRule type="expression" dxfId="4" priority="3" stopIfTrue="1">
      <formula>$AH$12&gt;=1</formula>
    </cfRule>
  </conditionalFormatting>
  <conditionalFormatting sqref="E21:G29">
    <cfRule type="expression" dxfId="3" priority="4" stopIfTrue="1">
      <formula>$AH$21&gt;=1</formula>
    </cfRule>
  </conditionalFormatting>
  <conditionalFormatting sqref="AP47:AP48">
    <cfRule type="cellIs" dxfId="2" priority="5" stopIfTrue="1" operator="equal">
      <formula>$BA$23</formula>
    </cfRule>
  </conditionalFormatting>
  <conditionalFormatting sqref="AS47:AS48">
    <cfRule type="cellIs" dxfId="1" priority="6" stopIfTrue="1" operator="equal">
      <formula>$BA$12</formula>
    </cfRule>
  </conditionalFormatting>
  <conditionalFormatting sqref="U13:X20 U22:X29">
    <cfRule type="expression" dxfId="0" priority="7" stopIfTrue="1">
      <formula>$AI13=1</formula>
    </cfRule>
  </conditionalFormatting>
  <dataValidations count="4">
    <dataValidation type="list" allowBlank="1" showInputMessage="1" showErrorMessage="1" sqref="U13:U20 U22:U29">
      <formula1>$BC$12:$BC$14</formula1>
    </dataValidation>
    <dataValidation type="list" allowBlank="1" showInputMessage="1" showErrorMessage="1" sqref="Q34:T35 B12:D29">
      <formula1>$BA$12:$BA$14</formula1>
    </dataValidation>
    <dataValidation type="list" allowBlank="1" showInputMessage="1" showErrorMessage="1" sqref="B34:F35">
      <formula1>$BA$23:$BA$25</formula1>
    </dataValidation>
    <dataValidation type="list" allowBlank="1" showInputMessage="1" showErrorMessage="1" sqref="E12:G29">
      <formula1>$BB$12:$BB$18</formula1>
    </dataValidation>
  </dataValidations>
  <pageMargins left="0.75" right="0.75" top="1" bottom="0.52" header="0.51200000000000001" footer="0.51200000000000001"/>
  <pageSetup paperSize="9" scale="87" orientation="portrait" blackAndWhite="1" r:id="rId1"/>
  <headerFooter alignWithMargins="0"/>
  <ignoredErrors>
    <ignoredError sqref="A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東海L</vt:lpstr>
      <vt:lpstr>東海L!Print_Area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2022-08-12T06:58:46Z</cp:lastPrinted>
  <dcterms:created xsi:type="dcterms:W3CDTF">2022-06-04T15:07:14Z</dcterms:created>
  <dcterms:modified xsi:type="dcterms:W3CDTF">2022-08-12T06:59:39Z</dcterms:modified>
</cp:coreProperties>
</file>