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11970" activeTab="1"/>
  </bookViews>
  <sheets>
    <sheet name="要項" sheetId="1" r:id="rId1"/>
    <sheet name="Web申込書" sheetId="2" r:id="rId2"/>
  </sheets>
  <definedNames>
    <definedName name="_xlnm.Print_Area" localSheetId="1">'Web申込書'!$A$1:$AE$43</definedName>
  </definedNames>
  <calcPr fullCalcOnLoad="1"/>
</workbook>
</file>

<file path=xl/sharedStrings.xml><?xml version="1.0" encoding="utf-8"?>
<sst xmlns="http://schemas.openxmlformats.org/spreadsheetml/2006/main" count="221" uniqueCount="170">
  <si>
    <t>大会名</t>
  </si>
  <si>
    <t>会場</t>
  </si>
  <si>
    <t>日にち</t>
  </si>
  <si>
    <t>曜日</t>
  </si>
  <si>
    <t>申込者情報</t>
  </si>
  <si>
    <t>クラブ名</t>
  </si>
  <si>
    <t>ﾒｰﾙｱﾄﾞﾚｽ</t>
  </si>
  <si>
    <t>氏名</t>
  </si>
  <si>
    <t>TEL</t>
  </si>
  <si>
    <r>
      <t>※加盟の有無など、</t>
    </r>
    <r>
      <rPr>
        <sz val="11"/>
        <color indexed="27"/>
        <rFont val="ＭＳ Ｐゴシック"/>
        <family val="3"/>
      </rPr>
      <t>■</t>
    </r>
    <r>
      <rPr>
        <sz val="11"/>
        <rFont val="ＭＳ Ｐゴシック"/>
        <family val="3"/>
      </rPr>
      <t>部はクリックして右に出る▼ボタンから項目を選択してください</t>
    </r>
  </si>
  <si>
    <t>性別</t>
  </si>
  <si>
    <t>出場部門</t>
  </si>
  <si>
    <t>加盟の有無</t>
  </si>
  <si>
    <t>参加費</t>
  </si>
  <si>
    <t>備考</t>
  </si>
  <si>
    <t>合計</t>
  </si>
  <si>
    <t>男性</t>
  </si>
  <si>
    <t>監督</t>
  </si>
  <si>
    <t>―</t>
  </si>
  <si>
    <t>選択してください</t>
  </si>
  <si>
    <t>人数</t>
  </si>
  <si>
    <t>選手１</t>
  </si>
  <si>
    <t>加盟 一般</t>
  </si>
  <si>
    <t>選手２</t>
  </si>
  <si>
    <t>女性</t>
  </si>
  <si>
    <t>加盟 学生</t>
  </si>
  <si>
    <t>選手３</t>
  </si>
  <si>
    <t>選手４</t>
  </si>
  <si>
    <t>選手５</t>
  </si>
  <si>
    <t>選手６</t>
  </si>
  <si>
    <t>選手７</t>
  </si>
  <si>
    <t>選手８</t>
  </si>
  <si>
    <t>目的</t>
  </si>
  <si>
    <t>送迎</t>
  </si>
  <si>
    <t>その他</t>
  </si>
  <si>
    <t>参加費合計</t>
  </si>
  <si>
    <t>目的（▼から選択）</t>
  </si>
  <si>
    <t>目的（その他）</t>
  </si>
  <si>
    <t>注意事項</t>
  </si>
  <si>
    <r>
      <t>※黄色の空白部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に必要事項を記入してください。</t>
    </r>
  </si>
  <si>
    <r>
      <t>※性別など、「選択してください」の部分（水色部</t>
    </r>
    <r>
      <rPr>
        <sz val="11"/>
        <color indexed="15"/>
        <rFont val="ＭＳ Ｐゴシック"/>
        <family val="3"/>
      </rPr>
      <t>■</t>
    </r>
    <r>
      <rPr>
        <sz val="11"/>
        <rFont val="ＭＳ Ｐゴシック"/>
        <family val="3"/>
      </rPr>
      <t>）は、クリックして▼ボタンから選んでください。</t>
    </r>
  </si>
  <si>
    <t>※監督が選手を兼ねるときは選手欄にも記入のこと。氏名はフルネームで記入して下さい。</t>
  </si>
  <si>
    <t>申込日</t>
  </si>
  <si>
    <t>担当</t>
  </si>
  <si>
    <t>入力日</t>
  </si>
  <si>
    <t>通番</t>
  </si>
  <si>
    <t>受付NO</t>
  </si>
  <si>
    <t>受付日</t>
  </si>
  <si>
    <t>クラブ名</t>
  </si>
  <si>
    <t>チーム名</t>
  </si>
  <si>
    <t>申込者</t>
  </si>
  <si>
    <t>加盟一般</t>
  </si>
  <si>
    <t>加盟学生</t>
  </si>
  <si>
    <t>未・入</t>
  </si>
  <si>
    <t>入金日</t>
  </si>
  <si>
    <t>現金</t>
  </si>
  <si>
    <t>振替</t>
  </si>
  <si>
    <t>監督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</si>
  <si>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</si>
  <si>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</si>
  <si>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</si>
  <si>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</si>
  <si>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</si>
  <si>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</si>
  <si>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</si>
  <si>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</si>
  <si>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部</t>
  </si>
  <si>
    <t>チーム数</t>
  </si>
  <si>
    <t>申込者</t>
  </si>
  <si>
    <t>電話番号</t>
  </si>
  <si>
    <t>未</t>
  </si>
  <si>
    <t>チーム名</t>
  </si>
  <si>
    <t>&lt;連絡事項&gt;</t>
  </si>
  <si>
    <t>※一次締切までに、参加資格として選手全員の、スポーツ連盟への加盟登録手続きが必要です。</t>
  </si>
  <si>
    <t>※複数のチームが存在するクラブは、チーム名の後に（A)・（B)・（Ｃ）・・・を記入してください。</t>
  </si>
  <si>
    <t>部チェック</t>
  </si>
  <si>
    <t>関係者</t>
  </si>
  <si>
    <t>申込番号</t>
  </si>
  <si>
    <t>枇杷島SC</t>
  </si>
  <si>
    <t>４部</t>
  </si>
  <si>
    <t>５部</t>
  </si>
  <si>
    <t>選手名</t>
  </si>
  <si>
    <t>関係者氏名</t>
  </si>
  <si>
    <t>受付番号</t>
  </si>
  <si>
    <t>こ</t>
  </si>
  <si>
    <t>申込番号　カウンタ</t>
  </si>
  <si>
    <t>日</t>
  </si>
  <si>
    <t>選手名</t>
  </si>
  <si>
    <r>
      <t xml:space="preserve">第46回東海卓球団体リーグ戦
</t>
    </r>
    <r>
      <rPr>
        <sz val="12"/>
        <rFont val="ＭＳ Ｐゴシック"/>
        <family val="3"/>
      </rPr>
      <t>（男子4～5部）</t>
    </r>
  </si>
  <si>
    <t>他にやむなく（観覧席を含め）入場が必要な方は記入ください。（観覧・応援のみ、無届出は入場不可）</t>
  </si>
  <si>
    <t>2022-29</t>
  </si>
  <si>
    <t>　第４６回　東海卓球団体リーグ戦（男子4～5部） 要項（2D3S）</t>
  </si>
  <si>
    <t>（感染症の状況によっては20～21年度に行った5S制に変更する場合もあります）</t>
  </si>
  <si>
    <t>主催</t>
  </si>
  <si>
    <t>　　新日本スポーツ連盟愛知県連盟</t>
  </si>
  <si>
    <t>主管</t>
  </si>
  <si>
    <t>01</t>
  </si>
  <si>
    <t>参加資格</t>
  </si>
  <si>
    <r>
      <t>　出場選手全員（申込後の変更する場合のメンバーも含め）が、大会の</t>
    </r>
    <r>
      <rPr>
        <b/>
        <sz val="11"/>
        <color indexed="8"/>
        <rFont val="游ゴシック"/>
        <family val="3"/>
      </rPr>
      <t>一次締切までに加盟登録</t>
    </r>
  </si>
  <si>
    <t>02</t>
  </si>
  <si>
    <t>日時</t>
  </si>
  <si>
    <t>　２０２３年　１月１５日（日）　開場 9:00  開会式 9:45～</t>
  </si>
  <si>
    <t>03</t>
  </si>
  <si>
    <t>　　名古屋市西区枇杷島1丁目1番2号　　　　　　　　　　　　　　　　　　　　　　　TEL　052-531-4121</t>
  </si>
  <si>
    <t>04</t>
  </si>
  <si>
    <t>種目</t>
  </si>
  <si>
    <t>　団体戦　男子４～５部　　当日出場の選手は1/9、1/29の大会には出場できません</t>
  </si>
  <si>
    <t>05</t>
  </si>
  <si>
    <t>部門</t>
  </si>
  <si>
    <t>　１部・２部・３部・４部・５部・６部</t>
  </si>
  <si>
    <t>　（１）初参加のチーム（メンバーの半数以上が初参加者）は積極的に上の部へ挑戦して下さい。</t>
  </si>
  <si>
    <t>　（２）部の昇降は原則東海団体リーグ規定（22年2月6日改訂）に準じます。</t>
  </si>
  <si>
    <t>　（３）競技運営の都合上、部を変更、参加の少ない部は併合して行う事があります。</t>
  </si>
  <si>
    <t>06</t>
  </si>
  <si>
    <t>競技方法</t>
  </si>
  <si>
    <t>　（１）各部リーグ戦とし、2D3Sを行い、3点先取で勝敗を決定します。</t>
  </si>
  <si>
    <t>　（２）試合順序は①D1②S1③S2④S3⑤D2とし、①D1の選手は②S1③S2には出場出来ません。</t>
  </si>
  <si>
    <t>　④S3の選手は⑤D2には出場出来ません。1人がダブルスに2回、シングルスに2回出場出来ません。</t>
  </si>
  <si>
    <t>　（３）チーム編成は4名以上8名までとします。</t>
  </si>
  <si>
    <t>07</t>
  </si>
  <si>
    <t>試合球</t>
  </si>
  <si>
    <t>　ＴＳＰ ４０㎜ホワイトプラスチックボール ＣP40+（在庫がなくなり次第ＶＰ40+）</t>
  </si>
  <si>
    <t>08</t>
  </si>
  <si>
    <t>ルール</t>
  </si>
  <si>
    <t>　現行の日本卓球ルールに準じます。但し、ユニホームは自由とします。</t>
  </si>
  <si>
    <t>　１ゲーム１１本､５ゲームスマッチで行い、他は東海団体リーグ規定に基づきます。</t>
  </si>
  <si>
    <t>　ジュースは、２点差をつけるか、１３点先取した時点でそのゲームの決着とします。</t>
  </si>
  <si>
    <t>09</t>
  </si>
  <si>
    <t>表彰</t>
  </si>
  <si>
    <t>　各部門１位に賞状及び賞品を授与します。</t>
  </si>
  <si>
    <t>10</t>
  </si>
  <si>
    <t>定員</t>
  </si>
  <si>
    <t>　45チーム</t>
  </si>
  <si>
    <t>11</t>
  </si>
  <si>
    <t>申込用紙</t>
  </si>
  <si>
    <t>　（写真に撮ってメールで送る事は受付できません）　　　TEL・FAX 052-201-4801</t>
  </si>
  <si>
    <t>　　〒460-0011　名古屋市中区大須1-23-13　新日本スポーツ連盟愛知卓球協会</t>
  </si>
  <si>
    <t>web申込</t>
  </si>
  <si>
    <t>　ﾎｰﾑﾍﾟｰｼﾞの専用フォームからも入力して申込みできます。URL：https://aichittc.njsf.net</t>
  </si>
  <si>
    <t>申込期間</t>
  </si>
  <si>
    <t>　11/27（日）～12/11（日）一次　 12/25（日）最終締切</t>
  </si>
  <si>
    <t>12</t>
  </si>
  <si>
    <t>参加費</t>
  </si>
  <si>
    <t>　1チーム/一般加盟4,500円（Ａ）　学生加盟3,500円（Ｂ）　　以下混成の場合の計算式</t>
  </si>
  <si>
    <t>　　（4500円×（Ａ）人数＋3500円×（Ｂ）人数）÷チーム構成人数（端数は１円の位を四捨五入）</t>
  </si>
  <si>
    <t>　※郵便振替利用の方は通信欄に開催日、大会名（東海団体（男子4-5））、チーム名、</t>
  </si>
  <si>
    <t>　　代表選手名、申込者名を明記してください（00830-5-42990　スポーツ連盟愛知卓球協会）</t>
  </si>
  <si>
    <t>入金期間</t>
  </si>
  <si>
    <t>13</t>
  </si>
  <si>
    <t>注意</t>
  </si>
  <si>
    <t>　（１）大会の傷害事故は応急処置だけで責任は負いません。傷害保険は加入します。</t>
  </si>
  <si>
    <t>　（２）登録クラブ名の入った加盟登録ゼッケン着用のこと。（他のゼッケンは認めません）</t>
  </si>
  <si>
    <t>　（３）駐車台数に限りがあります。乗り合わせる、または公共交通機関をご利用下さい。</t>
  </si>
  <si>
    <t>　（４）開場時間・入場方法等に変更がある場合には、３日前までにホームページに掲載します。</t>
  </si>
  <si>
    <t>14</t>
  </si>
  <si>
    <t>感染対策</t>
  </si>
  <si>
    <t>　　　当日入場時、検温・個人番号のシートへの記入用に、（極力）黒ﾎﾞｰﾙﾍﾟﾝの持参も協力下さい。</t>
  </si>
  <si>
    <t>　（４）タオルは卓球台やフェンスにかけずに、各自の鞄等から出し入れして下さい。</t>
  </si>
  <si>
    <r>
      <t>　</t>
    </r>
    <r>
      <rPr>
        <b/>
        <sz val="11"/>
        <color indexed="8"/>
        <rFont val="游ゴシック"/>
        <family val="3"/>
      </rPr>
      <t>手続きを済ませている</t>
    </r>
    <r>
      <rPr>
        <sz val="11"/>
        <rFont val="ＭＳ Ｐゴシック"/>
        <family val="3"/>
      </rPr>
      <t>事（21年度まで行っていたチーム登録書の提出はありません。）</t>
    </r>
  </si>
  <si>
    <r>
      <t>　</t>
    </r>
    <r>
      <rPr>
        <sz val="11"/>
        <color indexed="8"/>
        <rFont val="ＭＳ Ｐゴシック"/>
        <family val="3"/>
      </rPr>
      <t>枇杷島スポーツセンター第１競技場</t>
    </r>
    <r>
      <rPr>
        <sz val="11"/>
        <rFont val="ＭＳ Ｐゴシック"/>
        <family val="3"/>
      </rPr>
      <t>　　　　　　　　 　　　　　　　　　名鉄/「東枇杷島」下車、徒歩5分</t>
    </r>
  </si>
  <si>
    <r>
      <t>　下記</t>
    </r>
    <r>
      <rPr>
        <b/>
        <sz val="11"/>
        <color indexed="8"/>
        <rFont val="游ゴシック"/>
        <family val="3"/>
      </rPr>
      <t>申込期間中に</t>
    </r>
    <r>
      <rPr>
        <sz val="11"/>
        <rFont val="ＭＳ Ｐゴシック"/>
        <family val="3"/>
      </rPr>
      <t>申込用紙を、FAX,郵便,大会出場時に提出、いずれかの方法で送って下さい。</t>
    </r>
  </si>
  <si>
    <r>
      <t>　下記</t>
    </r>
    <r>
      <rPr>
        <b/>
        <sz val="11"/>
        <color indexed="8"/>
        <rFont val="游ゴシック"/>
        <family val="3"/>
      </rPr>
      <t>入金期間中</t>
    </r>
    <r>
      <rPr>
        <sz val="11"/>
        <rFont val="ＭＳ Ｐゴシック"/>
        <family val="3"/>
      </rPr>
      <t>（</t>
    </r>
    <r>
      <rPr>
        <b/>
        <u val="single"/>
        <sz val="11"/>
        <color indexed="8"/>
        <rFont val="游ゴシック"/>
        <family val="3"/>
      </rPr>
      <t>申込期間と異なります</t>
    </r>
    <r>
      <rPr>
        <sz val="11"/>
        <rFont val="ＭＳ Ｐゴシック"/>
        <family val="3"/>
      </rPr>
      <t>）</t>
    </r>
    <r>
      <rPr>
        <b/>
        <sz val="11"/>
        <color indexed="8"/>
        <rFont val="游ゴシック"/>
        <family val="3"/>
      </rPr>
      <t>に</t>
    </r>
    <r>
      <rPr>
        <sz val="11"/>
        <rFont val="ＭＳ Ｐゴシック"/>
        <family val="3"/>
      </rPr>
      <t>、郵便振替,大会出場時に入金して下さい。</t>
    </r>
  </si>
  <si>
    <r>
      <t>　12/17（土）～12/30（金）（</t>
    </r>
    <r>
      <rPr>
        <b/>
        <sz val="11"/>
        <color indexed="8"/>
        <rFont val="游ゴシック"/>
        <family val="3"/>
      </rPr>
      <t>11/27（日）～12/16（金）は入金しないで下さい</t>
    </r>
    <r>
      <rPr>
        <sz val="11"/>
        <rFont val="ＭＳ Ｐゴシック"/>
        <family val="3"/>
      </rPr>
      <t>）</t>
    </r>
  </si>
  <si>
    <r>
      <t>　今期（2022年下半期）の間も以下の項目を</t>
    </r>
    <r>
      <rPr>
        <b/>
        <sz val="11"/>
        <color indexed="8"/>
        <rFont val="游ゴシック"/>
        <family val="3"/>
      </rPr>
      <t>遵守する事も参加条件</t>
    </r>
    <r>
      <rPr>
        <sz val="11"/>
        <rFont val="ＭＳ Ｐゴシック"/>
        <family val="3"/>
      </rPr>
      <t>です。</t>
    </r>
  </si>
  <si>
    <r>
      <t>　（１）</t>
    </r>
    <r>
      <rPr>
        <b/>
        <u val="single"/>
        <sz val="11"/>
        <color indexed="8"/>
        <rFont val="游ゴシック"/>
        <family val="3"/>
      </rPr>
      <t>観覧席を含め</t>
    </r>
    <r>
      <rPr>
        <sz val="11"/>
        <rFont val="ＭＳ Ｐゴシック"/>
        <family val="3"/>
      </rPr>
      <t>、出場者以外で入場が必要な場合は必ず事前に事務所へＦＡＸ下さい。</t>
    </r>
  </si>
  <si>
    <r>
      <t>　（２）選手以外も</t>
    </r>
    <r>
      <rPr>
        <b/>
        <u val="single"/>
        <sz val="11"/>
        <color indexed="8"/>
        <rFont val="游ゴシック"/>
        <family val="3"/>
      </rPr>
      <t>全ての入場する人</t>
    </r>
    <r>
      <rPr>
        <sz val="11"/>
        <rFont val="ＭＳ Ｐゴシック"/>
        <family val="3"/>
      </rPr>
      <t>が健康チェックシートの提出が必要です。</t>
    </r>
  </si>
  <si>
    <r>
      <t>　　　入場時の混雑を避ける為、ﾎｰﾑﾍﾟｰｼﾞからﾌﾟﾘﾝﾄｱｳﾄする等、</t>
    </r>
    <r>
      <rPr>
        <b/>
        <sz val="11"/>
        <color indexed="8"/>
        <rFont val="游ゴシック"/>
        <family val="3"/>
      </rPr>
      <t>事前記入・持参</t>
    </r>
    <r>
      <rPr>
        <sz val="11"/>
        <rFont val="ＭＳ Ｐゴシック"/>
        <family val="3"/>
      </rPr>
      <t>に協力下さい。</t>
    </r>
  </si>
  <si>
    <r>
      <t>　（３）試合時以外は</t>
    </r>
    <r>
      <rPr>
        <b/>
        <sz val="11"/>
        <color indexed="8"/>
        <rFont val="游ゴシック"/>
        <family val="3"/>
      </rPr>
      <t>不織布マスクを正しく着用</t>
    </r>
    <r>
      <rPr>
        <sz val="11"/>
        <rFont val="ＭＳ Ｐゴシック"/>
        <family val="3"/>
      </rPr>
      <t>して下さい。</t>
    </r>
  </si>
  <si>
    <r>
      <t>　（５）万一、大会後</t>
    </r>
    <r>
      <rPr>
        <b/>
        <sz val="11"/>
        <color indexed="8"/>
        <rFont val="游ゴシック"/>
        <family val="3"/>
      </rPr>
      <t>２週間以内に</t>
    </r>
    <r>
      <rPr>
        <sz val="11"/>
        <rFont val="ＭＳ Ｐゴシック"/>
        <family val="3"/>
      </rPr>
      <t>感染発覚した場合は、必ず連盟事務所へ連絡下さい。</t>
    </r>
  </si>
  <si>
    <t>同　　　愛知卓球協会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</si>
</sst>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/d"/>
    <numFmt numFmtId="178" formatCode="0_);[Red]\(0\)"/>
    <numFmt numFmtId="179" formatCode="0_ "/>
    <numFmt numFmtId="180" formatCode="[$-F800]dddd\,\ mmmm\ dd\,\ yyyy"/>
    <numFmt numFmtId="181" formatCode="#,###&quot;歳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m/d;@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27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sz val="18"/>
      <name val="ＭＳ Ｐゴシック"/>
      <family val="3"/>
    </font>
    <font>
      <b/>
      <sz val="11"/>
      <color indexed="8"/>
      <name val="游ゴシック"/>
      <family val="3"/>
    </font>
    <font>
      <sz val="11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游ゴシック"/>
      <family val="3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177" fontId="0" fillId="34" borderId="11" xfId="0" applyNumberFormat="1" applyFont="1" applyFill="1" applyBorder="1" applyAlignment="1">
      <alignment vertical="center" wrapText="1"/>
    </xf>
    <xf numFmtId="177" fontId="0" fillId="35" borderId="11" xfId="0" applyNumberFormat="1" applyFont="1" applyFill="1" applyBorder="1" applyAlignment="1">
      <alignment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8" fontId="0" fillId="36" borderId="12" xfId="0" applyNumberFormat="1" applyFont="1" applyFill="1" applyBorder="1" applyAlignment="1">
      <alignment horizontal="center" vertical="center" wrapText="1"/>
    </xf>
    <xf numFmtId="178" fontId="0" fillId="37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178" fontId="8" fillId="34" borderId="11" xfId="0" applyNumberFormat="1" applyFont="1" applyFill="1" applyBorder="1" applyAlignment="1">
      <alignment horizontal="center" vertical="center" wrapText="1" shrinkToFit="1"/>
    </xf>
    <xf numFmtId="177" fontId="0" fillId="34" borderId="11" xfId="0" applyNumberFormat="1" applyFont="1" applyFill="1" applyBorder="1" applyAlignment="1">
      <alignment horizontal="center" vertical="center" wrapText="1" shrinkToFit="1"/>
    </xf>
    <xf numFmtId="177" fontId="0" fillId="34" borderId="11" xfId="0" applyNumberFormat="1" applyFill="1" applyBorder="1" applyAlignment="1">
      <alignment horizontal="center" vertical="center" wrapText="1" shrinkToFit="1"/>
    </xf>
    <xf numFmtId="0" fontId="12" fillId="33" borderId="13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wrapText="1"/>
    </xf>
    <xf numFmtId="177" fontId="0" fillId="33" borderId="13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176" fontId="0" fillId="33" borderId="13" xfId="0" applyNumberFormat="1" applyFont="1" applyFill="1" applyBorder="1" applyAlignment="1">
      <alignment vertical="center" shrinkToFit="1"/>
    </xf>
    <xf numFmtId="176" fontId="0" fillId="33" borderId="13" xfId="0" applyNumberFormat="1" applyFont="1" applyFill="1" applyBorder="1" applyAlignment="1">
      <alignment horizontal="left" vertical="center" shrinkToFit="1"/>
    </xf>
    <xf numFmtId="42" fontId="0" fillId="33" borderId="13" xfId="0" applyNumberFormat="1" applyFont="1" applyFill="1" applyBorder="1" applyAlignment="1">
      <alignment horizontal="center" vertical="center" shrinkToFit="1"/>
    </xf>
    <xf numFmtId="177" fontId="0" fillId="35" borderId="13" xfId="0" applyNumberFormat="1" applyFill="1" applyBorder="1" applyAlignment="1">
      <alignment horizontal="center" vertical="center" shrinkToFit="1"/>
    </xf>
    <xf numFmtId="49" fontId="0" fillId="33" borderId="13" xfId="0" applyNumberFormat="1" applyFont="1" applyFill="1" applyBorder="1" applyAlignment="1">
      <alignment horizontal="center" vertical="center" shrinkToFit="1"/>
    </xf>
    <xf numFmtId="178" fontId="0" fillId="36" borderId="13" xfId="0" applyNumberFormat="1" applyFont="1" applyFill="1" applyBorder="1" applyAlignment="1">
      <alignment horizontal="center" vertical="center" shrinkToFit="1"/>
    </xf>
    <xf numFmtId="178" fontId="0" fillId="37" borderId="13" xfId="0" applyNumberFormat="1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horizontal="center" vertical="center" shrinkToFit="1"/>
    </xf>
    <xf numFmtId="176" fontId="0" fillId="38" borderId="13" xfId="0" applyNumberFormat="1" applyFont="1" applyFill="1" applyBorder="1" applyAlignment="1">
      <alignment vertical="center" shrinkToFit="1"/>
    </xf>
    <xf numFmtId="176" fontId="0" fillId="38" borderId="13" xfId="0" applyNumberFormat="1" applyFont="1" applyFill="1" applyBorder="1" applyAlignment="1">
      <alignment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shrinkToFit="1"/>
    </xf>
    <xf numFmtId="176" fontId="7" fillId="33" borderId="0" xfId="0" applyNumberFormat="1" applyFont="1" applyFill="1" applyBorder="1" applyAlignment="1">
      <alignment horizontal="left" vertical="center" shrinkToFit="1"/>
    </xf>
    <xf numFmtId="0" fontId="8" fillId="39" borderId="13" xfId="0" applyFont="1" applyFill="1" applyBorder="1" applyAlignment="1">
      <alignment horizontal="center" vertical="center" shrinkToFit="1"/>
    </xf>
    <xf numFmtId="179" fontId="8" fillId="39" borderId="13" xfId="0" applyNumberFormat="1" applyFont="1" applyFill="1" applyBorder="1" applyAlignment="1">
      <alignment horizontal="center" vertical="center" shrinkToFit="1"/>
    </xf>
    <xf numFmtId="0" fontId="8" fillId="39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vertical="center" wrapText="1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177" fontId="0" fillId="40" borderId="11" xfId="0" applyNumberFormat="1" applyFont="1" applyFill="1" applyBorder="1" applyAlignment="1">
      <alignment horizontal="center" vertical="center" wrapText="1" shrinkToFit="1"/>
    </xf>
    <xf numFmtId="177" fontId="0" fillId="40" borderId="11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Fill="1" applyAlignment="1">
      <alignment vertical="center"/>
    </xf>
    <xf numFmtId="49" fontId="63" fillId="0" borderId="0" xfId="0" applyNumberFormat="1" applyFont="1" applyFill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49" fontId="64" fillId="0" borderId="0" xfId="0" applyNumberFormat="1" applyFont="1" applyFill="1" applyAlignment="1">
      <alignment horizontal="distributed" vertical="center" shrinkToFi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65" fillId="0" borderId="0" xfId="0" applyNumberFormat="1" applyFont="1" applyFill="1" applyAlignment="1">
      <alignment vertical="center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15" fillId="40" borderId="16" xfId="0" applyFont="1" applyFill="1" applyBorder="1" applyAlignment="1">
      <alignment horizontal="center" vertical="center" shrinkToFit="1"/>
    </xf>
    <xf numFmtId="0" fontId="15" fillId="40" borderId="15" xfId="0" applyFont="1" applyFill="1" applyBorder="1" applyAlignment="1">
      <alignment horizontal="center" vertical="center" shrinkToFit="1"/>
    </xf>
    <xf numFmtId="0" fontId="15" fillId="40" borderId="17" xfId="0" applyFont="1" applyFill="1" applyBorder="1" applyAlignment="1">
      <alignment horizontal="center" vertical="center" shrinkToFit="1"/>
    </xf>
    <xf numFmtId="0" fontId="15" fillId="40" borderId="18" xfId="0" applyFont="1" applyFill="1" applyBorder="1" applyAlignment="1">
      <alignment horizontal="center" vertical="center" shrinkToFit="1"/>
    </xf>
    <xf numFmtId="0" fontId="15" fillId="40" borderId="19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left" vertical="top"/>
    </xf>
    <xf numFmtId="0" fontId="15" fillId="33" borderId="22" xfId="0" applyFont="1" applyFill="1" applyBorder="1" applyAlignment="1">
      <alignment horizontal="left" vertical="top"/>
    </xf>
    <xf numFmtId="0" fontId="15" fillId="33" borderId="23" xfId="0" applyFont="1" applyFill="1" applyBorder="1" applyAlignment="1">
      <alignment horizontal="left" vertical="top"/>
    </xf>
    <xf numFmtId="0" fontId="15" fillId="33" borderId="24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/>
    </xf>
    <xf numFmtId="0" fontId="15" fillId="33" borderId="25" xfId="0" applyFont="1" applyFill="1" applyBorder="1" applyAlignment="1">
      <alignment horizontal="left" vertical="top"/>
    </xf>
    <xf numFmtId="0" fontId="15" fillId="33" borderId="26" xfId="0" applyFont="1" applyFill="1" applyBorder="1" applyAlignment="1">
      <alignment horizontal="left" vertical="top"/>
    </xf>
    <xf numFmtId="0" fontId="15" fillId="33" borderId="27" xfId="0" applyFont="1" applyFill="1" applyBorder="1" applyAlignment="1">
      <alignment horizontal="left" vertical="top"/>
    </xf>
    <xf numFmtId="0" fontId="15" fillId="33" borderId="28" xfId="0" applyFont="1" applyFill="1" applyBorder="1" applyAlignment="1">
      <alignment horizontal="left" vertical="top"/>
    </xf>
    <xf numFmtId="0" fontId="0" fillId="36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185" fontId="15" fillId="33" borderId="16" xfId="0" applyNumberFormat="1" applyFont="1" applyFill="1" applyBorder="1" applyAlignment="1" applyProtection="1">
      <alignment horizontal="center" vertical="center"/>
      <protection/>
    </xf>
    <xf numFmtId="185" fontId="15" fillId="33" borderId="15" xfId="0" applyNumberFormat="1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5" fillId="40" borderId="31" xfId="0" applyFont="1" applyFill="1" applyBorder="1" applyAlignment="1">
      <alignment horizontal="center" vertical="center" shrinkToFit="1"/>
    </xf>
    <xf numFmtId="0" fontId="15" fillId="40" borderId="32" xfId="0" applyFont="1" applyFill="1" applyBorder="1" applyAlignment="1">
      <alignment horizontal="center" vertical="center" shrinkToFit="1"/>
    </xf>
    <xf numFmtId="0" fontId="15" fillId="40" borderId="33" xfId="0" applyFont="1" applyFill="1" applyBorder="1" applyAlignment="1">
      <alignment horizontal="center" vertical="center" shrinkToFit="1"/>
    </xf>
    <xf numFmtId="0" fontId="15" fillId="40" borderId="34" xfId="0" applyFont="1" applyFill="1" applyBorder="1" applyAlignment="1">
      <alignment horizontal="center" vertical="center" shrinkToFit="1"/>
    </xf>
    <xf numFmtId="0" fontId="0" fillId="40" borderId="35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15" fillId="40" borderId="39" xfId="0" applyFont="1" applyFill="1" applyBorder="1" applyAlignment="1">
      <alignment horizontal="center" vertical="center"/>
    </xf>
    <xf numFmtId="0" fontId="15" fillId="40" borderId="40" xfId="0" applyFont="1" applyFill="1" applyBorder="1" applyAlignment="1">
      <alignment horizontal="center" vertical="center"/>
    </xf>
    <xf numFmtId="0" fontId="15" fillId="40" borderId="41" xfId="0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5" fillId="40" borderId="25" xfId="0" applyFont="1" applyFill="1" applyBorder="1" applyAlignment="1">
      <alignment horizontal="center" vertical="center"/>
    </xf>
    <xf numFmtId="0" fontId="15" fillId="40" borderId="42" xfId="0" applyFont="1" applyFill="1" applyBorder="1" applyAlignment="1">
      <alignment horizontal="center" vertical="center"/>
    </xf>
    <xf numFmtId="0" fontId="15" fillId="40" borderId="43" xfId="0" applyFont="1" applyFill="1" applyBorder="1" applyAlignment="1">
      <alignment horizontal="center" vertical="center"/>
    </xf>
    <xf numFmtId="0" fontId="15" fillId="40" borderId="4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shrinkToFit="1"/>
    </xf>
    <xf numFmtId="42" fontId="8" fillId="33" borderId="2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85" fontId="1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5" fillId="40" borderId="45" xfId="0" applyFont="1" applyFill="1" applyBorder="1" applyAlignment="1">
      <alignment horizontal="center" vertical="center"/>
    </xf>
    <xf numFmtId="0" fontId="15" fillId="40" borderId="46" xfId="0" applyFont="1" applyFill="1" applyBorder="1" applyAlignment="1">
      <alignment horizontal="center" vertical="center"/>
    </xf>
    <xf numFmtId="0" fontId="15" fillId="40" borderId="47" xfId="0" applyFont="1" applyFill="1" applyBorder="1" applyAlignment="1">
      <alignment horizontal="center" vertical="center"/>
    </xf>
    <xf numFmtId="0" fontId="15" fillId="40" borderId="48" xfId="0" applyFont="1" applyFill="1" applyBorder="1" applyAlignment="1">
      <alignment horizontal="center" vertical="center"/>
    </xf>
    <xf numFmtId="0" fontId="15" fillId="40" borderId="49" xfId="0" applyFont="1" applyFill="1" applyBorder="1" applyAlignment="1">
      <alignment horizontal="center" vertical="center"/>
    </xf>
    <xf numFmtId="0" fontId="15" fillId="40" borderId="50" xfId="0" applyFont="1" applyFill="1" applyBorder="1" applyAlignment="1">
      <alignment horizontal="center" vertical="center"/>
    </xf>
    <xf numFmtId="42" fontId="0" fillId="33" borderId="51" xfId="0" applyNumberFormat="1" applyFill="1" applyBorder="1" applyAlignment="1">
      <alignment horizontal="center" vertical="center"/>
    </xf>
    <xf numFmtId="42" fontId="0" fillId="33" borderId="10" xfId="0" applyNumberFormat="1" applyFill="1" applyBorder="1" applyAlignment="1">
      <alignment horizontal="center" vertical="center"/>
    </xf>
    <xf numFmtId="42" fontId="0" fillId="33" borderId="37" xfId="0" applyNumberForma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 vertical="center" shrinkToFit="1"/>
    </xf>
    <xf numFmtId="0" fontId="15" fillId="40" borderId="36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15" fillId="40" borderId="55" xfId="0" applyFont="1" applyFill="1" applyBorder="1" applyAlignment="1">
      <alignment horizontal="center" vertical="center" shrinkToFit="1"/>
    </xf>
    <xf numFmtId="0" fontId="15" fillId="40" borderId="56" xfId="0" applyFont="1" applyFill="1" applyBorder="1" applyAlignment="1">
      <alignment horizontal="center" vertical="center" shrinkToFit="1"/>
    </xf>
    <xf numFmtId="0" fontId="15" fillId="40" borderId="57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wrapText="1" shrinkToFi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 shrinkToFi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50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/>
    </xf>
    <xf numFmtId="0" fontId="15" fillId="40" borderId="62" xfId="0" applyFont="1" applyFill="1" applyBorder="1" applyAlignment="1">
      <alignment horizontal="center" vertical="center" shrinkToFit="1"/>
    </xf>
    <xf numFmtId="0" fontId="15" fillId="40" borderId="63" xfId="0" applyFont="1" applyFill="1" applyBorder="1" applyAlignment="1">
      <alignment horizontal="center" vertical="center" shrinkToFit="1"/>
    </xf>
    <xf numFmtId="0" fontId="15" fillId="40" borderId="64" xfId="0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shrinkToFit="1"/>
    </xf>
    <xf numFmtId="42" fontId="0" fillId="33" borderId="29" xfId="0" applyNumberFormat="1" applyFill="1" applyBorder="1" applyAlignment="1">
      <alignment horizontal="center" vertical="center"/>
    </xf>
    <xf numFmtId="42" fontId="0" fillId="33" borderId="61" xfId="0" applyNumberForma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40" borderId="27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17" fillId="40" borderId="27" xfId="43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5" fillId="40" borderId="15" xfId="0" applyFont="1" applyFill="1" applyBorder="1" applyAlignment="1" applyProtection="1">
      <alignment horizontal="left" vertical="center"/>
      <protection locked="0"/>
    </xf>
    <xf numFmtId="49" fontId="15" fillId="40" borderId="15" xfId="0" applyNumberFormat="1" applyFont="1" applyFill="1" applyBorder="1" applyAlignment="1" applyProtection="1">
      <alignment horizontal="left" vertical="center"/>
      <protection locked="0"/>
    </xf>
    <xf numFmtId="185" fontId="18" fillId="33" borderId="16" xfId="0" applyNumberFormat="1" applyFont="1" applyFill="1" applyBorder="1" applyAlignment="1" applyProtection="1">
      <alignment horizontal="center" vertical="center"/>
      <protection/>
    </xf>
    <xf numFmtId="185" fontId="18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vertical="center" shrinkToFit="1"/>
    </xf>
    <xf numFmtId="0" fontId="46" fillId="0" borderId="0" xfId="0" applyFont="1" applyAlignment="1">
      <alignment vertical="center"/>
    </xf>
    <xf numFmtId="49" fontId="66" fillId="0" borderId="0" xfId="0" applyNumberFormat="1" applyFont="1" applyFill="1" applyAlignment="1" quotePrefix="1">
      <alignment horizontal="right" vertical="center" shrinkToFit="1"/>
    </xf>
    <xf numFmtId="49" fontId="66" fillId="0" borderId="0" xfId="0" applyNumberFormat="1" applyFont="1" applyFill="1" applyAlignment="1">
      <alignment horizontal="distributed" vertical="center" shrinkToFit="1"/>
    </xf>
    <xf numFmtId="0" fontId="66" fillId="0" borderId="0" xfId="0" applyFont="1" applyFill="1" applyAlignment="1">
      <alignment horizontal="distributed" vertical="center" shrinkToFit="1"/>
    </xf>
    <xf numFmtId="0" fontId="66" fillId="0" borderId="0" xfId="0" applyFont="1" applyFill="1" applyAlignment="1">
      <alignment horizontal="right" vertical="center" shrinkToFit="1"/>
    </xf>
    <xf numFmtId="0" fontId="67" fillId="0" borderId="0" xfId="0" applyFont="1" applyAlignment="1">
      <alignment vertical="center" shrinkToFit="1"/>
    </xf>
    <xf numFmtId="0" fontId="66" fillId="0" borderId="0" xfId="0" applyFont="1" applyAlignment="1">
      <alignment vertical="center" shrinkToFit="1"/>
    </xf>
    <xf numFmtId="49" fontId="66" fillId="0" borderId="0" xfId="0" applyNumberFormat="1" applyFont="1" applyFill="1" applyAlignment="1">
      <alignment horizontal="right" vertical="center" shrinkToFit="1"/>
    </xf>
    <xf numFmtId="49" fontId="66" fillId="0" borderId="0" xfId="0" applyNumberFormat="1" applyFont="1" applyFill="1" applyAlignment="1">
      <alignment horizontal="right" vertical="center" shrinkToFit="1"/>
    </xf>
    <xf numFmtId="0" fontId="66" fillId="0" borderId="0" xfId="0" applyFont="1" applyFill="1" applyAlignment="1">
      <alignment horizontal="distributed" vertical="center" shrinkToFit="1"/>
    </xf>
    <xf numFmtId="49" fontId="66" fillId="0" borderId="0" xfId="0" applyNumberFormat="1" applyFont="1" applyFill="1" applyAlignment="1">
      <alignment vertical="center" shrinkToFit="1"/>
    </xf>
    <xf numFmtId="49" fontId="66" fillId="0" borderId="0" xfId="0" applyNumberFormat="1" applyFont="1" applyFill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49" fontId="67" fillId="0" borderId="0" xfId="0" applyNumberFormat="1" applyFont="1" applyFill="1" applyAlignment="1">
      <alignment horizontal="distributed" vertical="center" shrinkToFit="1"/>
    </xf>
    <xf numFmtId="0" fontId="67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right" vertical="center"/>
    </xf>
    <xf numFmtId="49" fontId="66" fillId="0" borderId="0" xfId="0" applyNumberFormat="1" applyFont="1" applyFill="1" applyAlignment="1" quotePrefix="1">
      <alignment horizontal="right" vertical="center" shrinkToFit="1"/>
    </xf>
    <xf numFmtId="49" fontId="68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49" fontId="69" fillId="0" borderId="0" xfId="0" applyNumberFormat="1" applyFont="1" applyFill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0"/>
  <sheetViews>
    <sheetView showGridLines="0" showRowColHeaders="0" view="pageLayout" showRuler="0" workbookViewId="0" topLeftCell="A1">
      <selection activeCell="AP117" sqref="AP117"/>
    </sheetView>
  </sheetViews>
  <sheetFormatPr defaultColWidth="9.00390625" defaultRowHeight="13.5"/>
  <cols>
    <col min="1" max="60" width="2.125" style="0" customWidth="1"/>
  </cols>
  <sheetData>
    <row r="1" spans="1:45" ht="3.75" customHeight="1">
      <c r="A1" s="97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84" t="s">
        <v>90</v>
      </c>
      <c r="AO1" s="284"/>
      <c r="AP1" s="284"/>
      <c r="AQ1" s="284"/>
      <c r="AR1" s="284"/>
      <c r="AS1" s="68"/>
    </row>
    <row r="2" spans="1:45" ht="3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284"/>
      <c r="AO2" s="284"/>
      <c r="AP2" s="284"/>
      <c r="AQ2" s="284"/>
      <c r="AR2" s="284"/>
      <c r="AS2" s="68"/>
    </row>
    <row r="3" spans="1:45" ht="3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284"/>
      <c r="AO3" s="284"/>
      <c r="AP3" s="284"/>
      <c r="AQ3" s="284"/>
      <c r="AR3" s="284"/>
      <c r="AS3" s="68"/>
    </row>
    <row r="4" spans="1:45" ht="3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69"/>
      <c r="AO4" s="69"/>
      <c r="AP4" s="69"/>
      <c r="AQ4" s="69"/>
      <c r="AR4" s="69"/>
      <c r="AS4" s="68"/>
    </row>
    <row r="5" spans="1:45" ht="3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69"/>
      <c r="AO5" s="69"/>
      <c r="AP5" s="69"/>
      <c r="AQ5" s="69"/>
      <c r="AR5" s="69"/>
      <c r="AS5" s="68"/>
    </row>
    <row r="6" spans="1:45" ht="3.75" customHeight="1">
      <c r="A6" s="282" t="s">
        <v>91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68"/>
    </row>
    <row r="7" spans="1:45" ht="3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68"/>
    </row>
    <row r="8" spans="1:45" ht="3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68"/>
    </row>
    <row r="9" spans="1:45" ht="3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68"/>
    </row>
    <row r="10" spans="1:45" ht="3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68"/>
    </row>
    <row r="11" spans="1:45" s="72" customFormat="1" ht="3.75" customHeight="1">
      <c r="A11" s="98" t="s">
        <v>92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71"/>
    </row>
    <row r="12" spans="1:45" s="72" customFormat="1" ht="3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71"/>
    </row>
    <row r="13" spans="1:45" s="72" customFormat="1" ht="3.7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71"/>
    </row>
    <row r="14" spans="1:45" s="72" customFormat="1" ht="3.7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71"/>
    </row>
    <row r="15" spans="1:45" s="72" customFormat="1" ht="3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</row>
    <row r="16" spans="1:45" s="72" customFormat="1" ht="3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1"/>
    </row>
    <row r="17" spans="1:45" s="72" customFormat="1" ht="3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100" t="s">
        <v>93</v>
      </c>
      <c r="L17" s="100"/>
      <c r="M17" s="101"/>
      <c r="N17" s="283" t="s">
        <v>94</v>
      </c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100" t="s">
        <v>95</v>
      </c>
      <c r="AC17" s="100"/>
      <c r="AD17" s="101"/>
      <c r="AE17" s="283" t="s">
        <v>169</v>
      </c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71"/>
    </row>
    <row r="18" spans="1:45" s="72" customFormat="1" ht="3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101"/>
      <c r="L18" s="101"/>
      <c r="M18" s="101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101"/>
      <c r="AC18" s="101"/>
      <c r="AD18" s="101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71"/>
    </row>
    <row r="19" spans="1:45" s="72" customFormat="1" ht="3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101"/>
      <c r="L19" s="101"/>
      <c r="M19" s="101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101"/>
      <c r="AC19" s="101"/>
      <c r="AD19" s="101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71"/>
    </row>
    <row r="20" spans="1:45" s="72" customFormat="1" ht="3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101"/>
      <c r="L20" s="101"/>
      <c r="M20" s="101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101"/>
      <c r="AC20" s="101"/>
      <c r="AD20" s="101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71"/>
    </row>
    <row r="21" spans="1:45" s="72" customFormat="1" ht="3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1"/>
    </row>
    <row r="22" spans="1:45" s="72" customFormat="1" ht="3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1"/>
    </row>
    <row r="23" spans="1:45" s="72" customFormat="1" ht="3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1"/>
    </row>
    <row r="24" spans="1:45" s="72" customFormat="1" ht="3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1"/>
    </row>
    <row r="25" spans="1:45" s="72" customFormat="1" ht="3.75" customHeight="1">
      <c r="A25" s="266" t="s">
        <v>96</v>
      </c>
      <c r="B25" s="267" t="s">
        <v>97</v>
      </c>
      <c r="C25" s="267"/>
      <c r="D25" s="267"/>
      <c r="E25" s="268"/>
      <c r="F25" s="90" t="s">
        <v>98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71"/>
    </row>
    <row r="26" spans="1:45" s="72" customFormat="1" ht="3.75" customHeight="1">
      <c r="A26" s="269"/>
      <c r="B26" s="268"/>
      <c r="C26" s="268"/>
      <c r="D26" s="268"/>
      <c r="E26" s="268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71"/>
    </row>
    <row r="27" spans="1:45" s="72" customFormat="1" ht="3.75" customHeight="1">
      <c r="A27" s="269"/>
      <c r="B27" s="268"/>
      <c r="C27" s="268"/>
      <c r="D27" s="268"/>
      <c r="E27" s="268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71"/>
    </row>
    <row r="28" spans="1:45" s="72" customFormat="1" ht="3.75" customHeight="1">
      <c r="A28" s="269"/>
      <c r="B28" s="268"/>
      <c r="C28" s="268"/>
      <c r="D28" s="268"/>
      <c r="E28" s="268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71"/>
    </row>
    <row r="29" spans="1:45" s="72" customFormat="1" ht="3.75" customHeight="1">
      <c r="A29" s="79"/>
      <c r="B29" s="79"/>
      <c r="C29" s="79"/>
      <c r="D29" s="79"/>
      <c r="E29" s="79"/>
      <c r="F29" s="90" t="s">
        <v>158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71"/>
    </row>
    <row r="30" spans="1:45" s="72" customFormat="1" ht="3.75" customHeight="1">
      <c r="A30" s="79"/>
      <c r="B30" s="79"/>
      <c r="C30" s="79"/>
      <c r="D30" s="79"/>
      <c r="E30" s="79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71"/>
    </row>
    <row r="31" spans="1:45" s="72" customFormat="1" ht="3.75" customHeight="1">
      <c r="A31" s="79"/>
      <c r="B31" s="79"/>
      <c r="C31" s="79"/>
      <c r="D31" s="79"/>
      <c r="E31" s="79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71"/>
    </row>
    <row r="32" spans="1:45" s="72" customFormat="1" ht="3.75" customHeight="1">
      <c r="A32" s="79"/>
      <c r="B32" s="79"/>
      <c r="C32" s="79"/>
      <c r="D32" s="79"/>
      <c r="E32" s="79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71"/>
    </row>
    <row r="33" spans="1:45" s="72" customFormat="1" ht="3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1"/>
    </row>
    <row r="34" spans="1:45" s="72" customFormat="1" ht="3.75" customHeight="1">
      <c r="A34" s="270"/>
      <c r="B34" s="271"/>
      <c r="C34" s="271"/>
      <c r="D34" s="271"/>
      <c r="E34" s="271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71"/>
    </row>
    <row r="35" spans="1:45" s="72" customFormat="1" ht="3.75" customHeight="1">
      <c r="A35" s="266" t="s">
        <v>99</v>
      </c>
      <c r="B35" s="267" t="s">
        <v>100</v>
      </c>
      <c r="C35" s="267"/>
      <c r="D35" s="267"/>
      <c r="E35" s="268"/>
      <c r="F35" s="90" t="s">
        <v>101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71"/>
    </row>
    <row r="36" spans="1:45" s="72" customFormat="1" ht="3.75" customHeight="1">
      <c r="A36" s="269"/>
      <c r="B36" s="268"/>
      <c r="C36" s="268"/>
      <c r="D36" s="268"/>
      <c r="E36" s="268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71"/>
    </row>
    <row r="37" spans="1:45" s="72" customFormat="1" ht="3.75" customHeight="1">
      <c r="A37" s="269"/>
      <c r="B37" s="268"/>
      <c r="C37" s="268"/>
      <c r="D37" s="268"/>
      <c r="E37" s="268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71"/>
    </row>
    <row r="38" spans="1:45" s="72" customFormat="1" ht="3.75" customHeight="1">
      <c r="A38" s="269"/>
      <c r="B38" s="268"/>
      <c r="C38" s="268"/>
      <c r="D38" s="268"/>
      <c r="E38" s="268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71"/>
    </row>
    <row r="39" spans="1:45" s="72" customFormat="1" ht="3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1"/>
    </row>
    <row r="40" spans="1:45" s="72" customFormat="1" ht="3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1"/>
    </row>
    <row r="41" spans="1:45" s="72" customFormat="1" ht="3.75" customHeight="1">
      <c r="A41" s="266" t="s">
        <v>102</v>
      </c>
      <c r="B41" s="267" t="s">
        <v>1</v>
      </c>
      <c r="C41" s="267"/>
      <c r="D41" s="267"/>
      <c r="E41" s="268"/>
      <c r="F41" s="95" t="s">
        <v>159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71"/>
    </row>
    <row r="42" spans="1:45" s="72" customFormat="1" ht="3.75" customHeight="1">
      <c r="A42" s="269"/>
      <c r="B42" s="268"/>
      <c r="C42" s="268"/>
      <c r="D42" s="268"/>
      <c r="E42" s="268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71"/>
    </row>
    <row r="43" spans="1:45" s="72" customFormat="1" ht="3.75" customHeight="1">
      <c r="A43" s="269"/>
      <c r="B43" s="268"/>
      <c r="C43" s="268"/>
      <c r="D43" s="268"/>
      <c r="E43" s="268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71"/>
    </row>
    <row r="44" spans="1:45" s="72" customFormat="1" ht="3.75" customHeight="1">
      <c r="A44" s="269"/>
      <c r="B44" s="268"/>
      <c r="C44" s="268"/>
      <c r="D44" s="268"/>
      <c r="E44" s="268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71"/>
    </row>
    <row r="45" spans="1:45" s="72" customFormat="1" ht="3.75" customHeight="1">
      <c r="A45" s="73"/>
      <c r="B45" s="73"/>
      <c r="C45" s="73"/>
      <c r="D45" s="73"/>
      <c r="E45" s="73"/>
      <c r="F45" s="95" t="s">
        <v>103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71"/>
    </row>
    <row r="46" spans="1:45" s="72" customFormat="1" ht="3.75" customHeight="1">
      <c r="A46" s="73"/>
      <c r="B46" s="73"/>
      <c r="C46" s="73"/>
      <c r="D46" s="73"/>
      <c r="E46" s="73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71"/>
    </row>
    <row r="47" spans="1:45" s="72" customFormat="1" ht="3.75" customHeight="1">
      <c r="A47" s="73"/>
      <c r="B47" s="73"/>
      <c r="C47" s="73"/>
      <c r="D47" s="73"/>
      <c r="E47" s="73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71"/>
    </row>
    <row r="48" spans="1:45" s="72" customFormat="1" ht="3.75" customHeight="1">
      <c r="A48" s="74"/>
      <c r="B48" s="74"/>
      <c r="C48" s="74"/>
      <c r="D48" s="74"/>
      <c r="E48" s="74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71"/>
    </row>
    <row r="49" spans="1:45" s="72" customFormat="1" ht="3.75" customHeight="1">
      <c r="A49" s="74"/>
      <c r="B49" s="74"/>
      <c r="C49" s="74"/>
      <c r="D49" s="74"/>
      <c r="E49" s="74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71"/>
    </row>
    <row r="50" spans="1:45" s="72" customFormat="1" ht="3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1"/>
    </row>
    <row r="51" spans="1:45" s="72" customFormat="1" ht="3.75" customHeight="1">
      <c r="A51" s="266" t="s">
        <v>104</v>
      </c>
      <c r="B51" s="267" t="s">
        <v>105</v>
      </c>
      <c r="C51" s="267"/>
      <c r="D51" s="267"/>
      <c r="E51" s="268"/>
      <c r="F51" s="90" t="s">
        <v>106</v>
      </c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71"/>
    </row>
    <row r="52" spans="1:45" s="72" customFormat="1" ht="3.75" customHeight="1">
      <c r="A52" s="269"/>
      <c r="B52" s="268"/>
      <c r="C52" s="268"/>
      <c r="D52" s="268"/>
      <c r="E52" s="268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71"/>
    </row>
    <row r="53" spans="1:45" s="72" customFormat="1" ht="3.75" customHeight="1">
      <c r="A53" s="269"/>
      <c r="B53" s="268"/>
      <c r="C53" s="268"/>
      <c r="D53" s="268"/>
      <c r="E53" s="268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71"/>
    </row>
    <row r="54" spans="1:45" s="72" customFormat="1" ht="3.75" customHeight="1">
      <c r="A54" s="269"/>
      <c r="B54" s="268"/>
      <c r="C54" s="268"/>
      <c r="D54" s="268"/>
      <c r="E54" s="268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71"/>
    </row>
    <row r="55" spans="1:45" s="72" customFormat="1" ht="3.75" customHeight="1">
      <c r="A55" s="73"/>
      <c r="B55" s="77"/>
      <c r="C55" s="77"/>
      <c r="D55" s="77"/>
      <c r="E55" s="77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1"/>
    </row>
    <row r="56" spans="1:45" s="72" customFormat="1" ht="3.75" customHeight="1">
      <c r="A56" s="73"/>
      <c r="B56" s="77"/>
      <c r="C56" s="77"/>
      <c r="D56" s="77"/>
      <c r="E56" s="77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1"/>
    </row>
    <row r="57" spans="1:45" s="72" customFormat="1" ht="3.75" customHeight="1">
      <c r="A57" s="266" t="s">
        <v>107</v>
      </c>
      <c r="B57" s="267" t="s">
        <v>108</v>
      </c>
      <c r="C57" s="267"/>
      <c r="D57" s="267"/>
      <c r="E57" s="268"/>
      <c r="F57" s="91" t="s">
        <v>109</v>
      </c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71"/>
    </row>
    <row r="58" spans="1:45" s="72" customFormat="1" ht="3.75" customHeight="1">
      <c r="A58" s="269"/>
      <c r="B58" s="268"/>
      <c r="C58" s="268"/>
      <c r="D58" s="268"/>
      <c r="E58" s="268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71"/>
    </row>
    <row r="59" spans="1:45" s="72" customFormat="1" ht="3.75" customHeight="1">
      <c r="A59" s="269"/>
      <c r="B59" s="268"/>
      <c r="C59" s="268"/>
      <c r="D59" s="268"/>
      <c r="E59" s="268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71"/>
    </row>
    <row r="60" spans="1:45" s="72" customFormat="1" ht="3.75" customHeight="1">
      <c r="A60" s="269"/>
      <c r="B60" s="268"/>
      <c r="C60" s="268"/>
      <c r="D60" s="268"/>
      <c r="E60" s="268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71"/>
    </row>
    <row r="61" spans="1:45" s="72" customFormat="1" ht="3.75" customHeight="1">
      <c r="A61" s="73"/>
      <c r="B61" s="77"/>
      <c r="C61" s="77"/>
      <c r="D61" s="77"/>
      <c r="E61" s="77"/>
      <c r="F61" s="91" t="s">
        <v>110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71"/>
    </row>
    <row r="62" spans="1:45" s="72" customFormat="1" ht="3.75" customHeight="1">
      <c r="A62" s="73"/>
      <c r="B62" s="77"/>
      <c r="C62" s="77"/>
      <c r="D62" s="77"/>
      <c r="E62" s="77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71"/>
    </row>
    <row r="63" spans="1:45" s="72" customFormat="1" ht="3.75" customHeight="1">
      <c r="A63" s="73"/>
      <c r="B63" s="77"/>
      <c r="C63" s="77"/>
      <c r="D63" s="77"/>
      <c r="E63" s="77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71"/>
    </row>
    <row r="64" spans="1:45" s="72" customFormat="1" ht="3.75" customHeight="1">
      <c r="A64" s="73"/>
      <c r="B64" s="77"/>
      <c r="C64" s="77"/>
      <c r="D64" s="77"/>
      <c r="E64" s="77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71"/>
    </row>
    <row r="65" spans="1:45" s="72" customFormat="1" ht="3.75" customHeight="1">
      <c r="A65" s="73"/>
      <c r="B65" s="77"/>
      <c r="C65" s="77"/>
      <c r="D65" s="77"/>
      <c r="E65" s="77"/>
      <c r="F65" s="91" t="s">
        <v>111</v>
      </c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71"/>
    </row>
    <row r="66" spans="1:45" s="72" customFormat="1" ht="3.75" customHeight="1">
      <c r="A66" s="73"/>
      <c r="B66" s="77"/>
      <c r="C66" s="77"/>
      <c r="D66" s="77"/>
      <c r="E66" s="77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71"/>
    </row>
    <row r="67" spans="1:45" s="72" customFormat="1" ht="3.75" customHeight="1">
      <c r="A67" s="73"/>
      <c r="B67" s="77"/>
      <c r="C67" s="77"/>
      <c r="D67" s="77"/>
      <c r="E67" s="77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71"/>
    </row>
    <row r="68" spans="1:45" s="72" customFormat="1" ht="3.75" customHeight="1">
      <c r="A68" s="73"/>
      <c r="B68" s="77"/>
      <c r="C68" s="77"/>
      <c r="D68" s="77"/>
      <c r="E68" s="77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71"/>
    </row>
    <row r="69" spans="1:45" s="72" customFormat="1" ht="3.75" customHeight="1">
      <c r="A69" s="73"/>
      <c r="B69" s="77"/>
      <c r="C69" s="77"/>
      <c r="D69" s="77"/>
      <c r="E69" s="77"/>
      <c r="F69" s="91" t="s">
        <v>112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71"/>
    </row>
    <row r="70" spans="1:45" s="72" customFormat="1" ht="3.75" customHeight="1">
      <c r="A70" s="73"/>
      <c r="B70" s="77"/>
      <c r="C70" s="77"/>
      <c r="D70" s="77"/>
      <c r="E70" s="77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71"/>
    </row>
    <row r="71" spans="1:45" s="72" customFormat="1" ht="3.75" customHeight="1">
      <c r="A71" s="73"/>
      <c r="B71" s="77"/>
      <c r="C71" s="77"/>
      <c r="D71" s="77"/>
      <c r="E71" s="77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71"/>
    </row>
    <row r="72" spans="1:45" s="72" customFormat="1" ht="3.75" customHeight="1">
      <c r="A72" s="73"/>
      <c r="B72" s="77"/>
      <c r="C72" s="77"/>
      <c r="D72" s="77"/>
      <c r="E72" s="77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71"/>
    </row>
    <row r="73" spans="1:45" s="72" customFormat="1" ht="3.75" customHeight="1">
      <c r="A73" s="73"/>
      <c r="B73" s="77"/>
      <c r="C73" s="77"/>
      <c r="D73" s="77"/>
      <c r="E73" s="77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1"/>
    </row>
    <row r="74" spans="1:45" s="72" customFormat="1" ht="3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1"/>
    </row>
    <row r="75" spans="1:45" s="72" customFormat="1" ht="3.75" customHeight="1">
      <c r="A75" s="266" t="s">
        <v>113</v>
      </c>
      <c r="B75" s="267" t="s">
        <v>114</v>
      </c>
      <c r="C75" s="267"/>
      <c r="D75" s="267"/>
      <c r="E75" s="268"/>
      <c r="F75" s="90" t="s">
        <v>115</v>
      </c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71"/>
    </row>
    <row r="76" spans="1:45" s="72" customFormat="1" ht="3.75" customHeight="1">
      <c r="A76" s="269"/>
      <c r="B76" s="268"/>
      <c r="C76" s="268"/>
      <c r="D76" s="268"/>
      <c r="E76" s="268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71"/>
    </row>
    <row r="77" spans="1:45" s="72" customFormat="1" ht="3.75" customHeight="1">
      <c r="A77" s="269"/>
      <c r="B77" s="268"/>
      <c r="C77" s="268"/>
      <c r="D77" s="268"/>
      <c r="E77" s="268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71"/>
    </row>
    <row r="78" spans="1:45" s="72" customFormat="1" ht="3.75" customHeight="1">
      <c r="A78" s="269"/>
      <c r="B78" s="268"/>
      <c r="C78" s="268"/>
      <c r="D78" s="268"/>
      <c r="E78" s="268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71"/>
    </row>
    <row r="79" spans="1:45" s="72" customFormat="1" ht="3.75" customHeight="1">
      <c r="A79" s="73"/>
      <c r="B79" s="73"/>
      <c r="C79" s="73"/>
      <c r="D79" s="73"/>
      <c r="E79" s="73"/>
      <c r="F79" s="90" t="s">
        <v>116</v>
      </c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71"/>
    </row>
    <row r="80" spans="1:45" s="72" customFormat="1" ht="3.75" customHeight="1">
      <c r="A80" s="73"/>
      <c r="B80" s="73"/>
      <c r="C80" s="73"/>
      <c r="D80" s="73"/>
      <c r="E80" s="73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71"/>
    </row>
    <row r="81" spans="1:45" s="72" customFormat="1" ht="3.75" customHeight="1">
      <c r="A81" s="73"/>
      <c r="B81" s="73"/>
      <c r="C81" s="73"/>
      <c r="D81" s="73"/>
      <c r="E81" s="73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71"/>
    </row>
    <row r="82" spans="1:45" s="72" customFormat="1" ht="3.75" customHeight="1">
      <c r="A82" s="73"/>
      <c r="B82" s="73"/>
      <c r="C82" s="73"/>
      <c r="D82" s="73"/>
      <c r="E82" s="73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71"/>
    </row>
    <row r="83" spans="1:45" s="72" customFormat="1" ht="3.75" customHeight="1">
      <c r="A83" s="73"/>
      <c r="B83" s="73"/>
      <c r="C83" s="73"/>
      <c r="D83" s="73"/>
      <c r="E83" s="73"/>
      <c r="F83" s="90" t="s">
        <v>117</v>
      </c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71"/>
    </row>
    <row r="84" spans="1:45" s="72" customFormat="1" ht="3.75" customHeight="1">
      <c r="A84" s="73"/>
      <c r="B84" s="73"/>
      <c r="C84" s="73"/>
      <c r="D84" s="73"/>
      <c r="E84" s="73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71"/>
    </row>
    <row r="85" spans="1:45" s="72" customFormat="1" ht="3.75" customHeight="1">
      <c r="A85" s="73"/>
      <c r="B85" s="73"/>
      <c r="C85" s="73"/>
      <c r="D85" s="73"/>
      <c r="E85" s="73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71"/>
    </row>
    <row r="86" spans="1:45" s="72" customFormat="1" ht="3.75" customHeight="1">
      <c r="A86" s="73"/>
      <c r="B86" s="73"/>
      <c r="C86" s="73"/>
      <c r="D86" s="73"/>
      <c r="E86" s="73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71"/>
    </row>
    <row r="87" spans="1:45" s="72" customFormat="1" ht="3.75" customHeight="1">
      <c r="A87" s="73"/>
      <c r="B87" s="73"/>
      <c r="C87" s="73"/>
      <c r="D87" s="73"/>
      <c r="E87" s="73"/>
      <c r="F87" s="92" t="s">
        <v>118</v>
      </c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71"/>
    </row>
    <row r="88" spans="1:45" s="72" customFormat="1" ht="3.75" customHeight="1">
      <c r="A88" s="73"/>
      <c r="B88" s="73"/>
      <c r="C88" s="73"/>
      <c r="D88" s="73"/>
      <c r="E88" s="7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71"/>
    </row>
    <row r="89" spans="1:45" s="72" customFormat="1" ht="3.75" customHeight="1">
      <c r="A89" s="73"/>
      <c r="B89" s="73"/>
      <c r="C89" s="73"/>
      <c r="D89" s="73"/>
      <c r="E89" s="7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71"/>
    </row>
    <row r="90" spans="1:45" s="72" customFormat="1" ht="3.75" customHeight="1">
      <c r="A90" s="80"/>
      <c r="B90" s="80"/>
      <c r="C90" s="80"/>
      <c r="D90" s="80"/>
      <c r="E90" s="80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71"/>
    </row>
    <row r="91" spans="1:45" s="72" customFormat="1" ht="3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1"/>
    </row>
    <row r="92" spans="1:45" s="72" customFormat="1" ht="3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1"/>
    </row>
    <row r="93" spans="1:45" ht="3.75" customHeight="1">
      <c r="A93" s="266" t="s">
        <v>119</v>
      </c>
      <c r="B93" s="267" t="s">
        <v>120</v>
      </c>
      <c r="C93" s="267"/>
      <c r="D93" s="267"/>
      <c r="E93" s="268"/>
      <c r="F93" s="92" t="s">
        <v>121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81"/>
    </row>
    <row r="94" spans="1:45" ht="3.75" customHeight="1">
      <c r="A94" s="269"/>
      <c r="B94" s="268"/>
      <c r="C94" s="268"/>
      <c r="D94" s="268"/>
      <c r="E94" s="268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81"/>
    </row>
    <row r="95" spans="1:45" ht="3.75" customHeight="1">
      <c r="A95" s="269"/>
      <c r="B95" s="268"/>
      <c r="C95" s="268"/>
      <c r="D95" s="268"/>
      <c r="E95" s="268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81"/>
    </row>
    <row r="96" spans="1:45" ht="3.75" customHeight="1">
      <c r="A96" s="269"/>
      <c r="B96" s="268"/>
      <c r="C96" s="268"/>
      <c r="D96" s="268"/>
      <c r="E96" s="268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81"/>
    </row>
    <row r="97" spans="1:45" ht="3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81"/>
    </row>
    <row r="98" spans="1:45" ht="3.7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81"/>
    </row>
    <row r="99" spans="1:45" ht="3.75" customHeight="1">
      <c r="A99" s="266" t="s">
        <v>122</v>
      </c>
      <c r="B99" s="267" t="s">
        <v>123</v>
      </c>
      <c r="C99" s="267"/>
      <c r="D99" s="267"/>
      <c r="E99" s="268"/>
      <c r="F99" s="92" t="s">
        <v>124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81"/>
    </row>
    <row r="100" spans="1:45" ht="3.75" customHeight="1">
      <c r="A100" s="269"/>
      <c r="B100" s="268"/>
      <c r="C100" s="268"/>
      <c r="D100" s="268"/>
      <c r="E100" s="268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81"/>
    </row>
    <row r="101" spans="1:45" ht="3.75" customHeight="1">
      <c r="A101" s="269"/>
      <c r="B101" s="268"/>
      <c r="C101" s="268"/>
      <c r="D101" s="268"/>
      <c r="E101" s="268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81"/>
    </row>
    <row r="102" spans="1:45" ht="3.75" customHeight="1">
      <c r="A102" s="269"/>
      <c r="B102" s="268"/>
      <c r="C102" s="268"/>
      <c r="D102" s="268"/>
      <c r="E102" s="268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81"/>
    </row>
    <row r="103" spans="1:45" ht="3.75" customHeight="1">
      <c r="A103" s="80"/>
      <c r="B103" s="82"/>
      <c r="C103" s="82"/>
      <c r="D103" s="82"/>
      <c r="E103" s="82"/>
      <c r="F103" s="93" t="s">
        <v>125</v>
      </c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81"/>
    </row>
    <row r="104" spans="1:45" ht="3.75" customHeight="1">
      <c r="A104" s="80"/>
      <c r="B104" s="82"/>
      <c r="C104" s="82"/>
      <c r="D104" s="82"/>
      <c r="E104" s="82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81"/>
    </row>
    <row r="105" spans="1:45" ht="3.75" customHeight="1">
      <c r="A105" s="80"/>
      <c r="B105" s="82"/>
      <c r="C105" s="82"/>
      <c r="D105" s="82"/>
      <c r="E105" s="82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81"/>
    </row>
    <row r="106" spans="1:45" ht="3.75" customHeight="1">
      <c r="A106" s="80"/>
      <c r="B106" s="82"/>
      <c r="C106" s="82"/>
      <c r="D106" s="82"/>
      <c r="E106" s="82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81"/>
    </row>
    <row r="107" spans="1:45" ht="3.75" customHeight="1">
      <c r="A107" s="78"/>
      <c r="B107" s="78"/>
      <c r="C107" s="78"/>
      <c r="D107" s="78"/>
      <c r="E107" s="78"/>
      <c r="F107" s="93" t="s">
        <v>126</v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81"/>
    </row>
    <row r="108" spans="1:45" ht="3.75" customHeight="1">
      <c r="A108" s="78"/>
      <c r="B108" s="78"/>
      <c r="C108" s="78"/>
      <c r="D108" s="78"/>
      <c r="E108" s="78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81"/>
    </row>
    <row r="109" spans="1:45" ht="3.75" customHeight="1">
      <c r="A109" s="78"/>
      <c r="B109" s="78"/>
      <c r="C109" s="78"/>
      <c r="D109" s="78"/>
      <c r="E109" s="78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81"/>
    </row>
    <row r="110" spans="1:45" ht="3.75" customHeight="1">
      <c r="A110" s="78"/>
      <c r="B110" s="78"/>
      <c r="C110" s="78"/>
      <c r="D110" s="78"/>
      <c r="E110" s="78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81"/>
    </row>
    <row r="111" spans="1:45" ht="3.7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81"/>
    </row>
    <row r="112" spans="1:45" ht="3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81"/>
    </row>
    <row r="113" spans="1:45" ht="3.75" customHeight="1">
      <c r="A113" s="266" t="s">
        <v>127</v>
      </c>
      <c r="B113" s="267" t="s">
        <v>128</v>
      </c>
      <c r="C113" s="267"/>
      <c r="D113" s="267"/>
      <c r="E113" s="268"/>
      <c r="F113" s="92" t="s">
        <v>129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81"/>
    </row>
    <row r="114" spans="1:45" ht="3.75" customHeight="1">
      <c r="A114" s="269"/>
      <c r="B114" s="268"/>
      <c r="C114" s="268"/>
      <c r="D114" s="268"/>
      <c r="E114" s="268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81"/>
    </row>
    <row r="115" spans="1:45" ht="3.75" customHeight="1">
      <c r="A115" s="269"/>
      <c r="B115" s="268"/>
      <c r="C115" s="268"/>
      <c r="D115" s="268"/>
      <c r="E115" s="268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81"/>
    </row>
    <row r="116" spans="1:45" ht="3.75" customHeight="1">
      <c r="A116" s="269"/>
      <c r="B116" s="268"/>
      <c r="C116" s="268"/>
      <c r="D116" s="268"/>
      <c r="E116" s="268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81"/>
    </row>
    <row r="117" spans="1:45" ht="3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81"/>
    </row>
    <row r="118" spans="1:45" ht="3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81"/>
    </row>
    <row r="119" spans="1:45" ht="3.75" customHeight="1">
      <c r="A119" s="266" t="s">
        <v>130</v>
      </c>
      <c r="B119" s="267" t="s">
        <v>131</v>
      </c>
      <c r="C119" s="267"/>
      <c r="D119" s="267"/>
      <c r="E119" s="268"/>
      <c r="F119" s="92" t="s">
        <v>132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81"/>
    </row>
    <row r="120" spans="1:45" ht="3.75" customHeight="1">
      <c r="A120" s="269"/>
      <c r="B120" s="268"/>
      <c r="C120" s="268"/>
      <c r="D120" s="268"/>
      <c r="E120" s="268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81"/>
    </row>
    <row r="121" spans="1:45" ht="3.75" customHeight="1">
      <c r="A121" s="269"/>
      <c r="B121" s="268"/>
      <c r="C121" s="268"/>
      <c r="D121" s="268"/>
      <c r="E121" s="268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81"/>
    </row>
    <row r="122" spans="1:45" ht="3.75" customHeight="1">
      <c r="A122" s="269"/>
      <c r="B122" s="268"/>
      <c r="C122" s="268"/>
      <c r="D122" s="268"/>
      <c r="E122" s="268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81"/>
    </row>
    <row r="123" spans="1:45" ht="3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81"/>
    </row>
    <row r="124" spans="1:45" ht="3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81"/>
    </row>
    <row r="125" spans="1:45" ht="3.75" customHeight="1">
      <c r="A125" s="266" t="s">
        <v>133</v>
      </c>
      <c r="B125" s="267" t="s">
        <v>134</v>
      </c>
      <c r="C125" s="267"/>
      <c r="D125" s="267"/>
      <c r="E125" s="268"/>
      <c r="F125" s="90" t="s">
        <v>160</v>
      </c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81"/>
    </row>
    <row r="126" spans="1:45" ht="3.75" customHeight="1">
      <c r="A126" s="272"/>
      <c r="B126" s="268"/>
      <c r="C126" s="268"/>
      <c r="D126" s="268"/>
      <c r="E126" s="268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81"/>
    </row>
    <row r="127" spans="1:45" ht="3.75" customHeight="1">
      <c r="A127" s="272"/>
      <c r="B127" s="268"/>
      <c r="C127" s="268"/>
      <c r="D127" s="268"/>
      <c r="E127" s="268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81"/>
    </row>
    <row r="128" spans="1:45" ht="3.75" customHeight="1">
      <c r="A128" s="272"/>
      <c r="B128" s="268"/>
      <c r="C128" s="268"/>
      <c r="D128" s="268"/>
      <c r="E128" s="268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81"/>
    </row>
    <row r="129" spans="1:45" ht="3.75" customHeight="1">
      <c r="A129" s="273"/>
      <c r="B129" s="274"/>
      <c r="C129" s="274"/>
      <c r="D129" s="274"/>
      <c r="E129" s="274"/>
      <c r="F129" s="90" t="s">
        <v>135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81"/>
    </row>
    <row r="130" spans="1:45" ht="3.75" customHeight="1">
      <c r="A130" s="273"/>
      <c r="B130" s="274"/>
      <c r="C130" s="274"/>
      <c r="D130" s="274"/>
      <c r="E130" s="274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81"/>
    </row>
    <row r="131" spans="1:45" ht="3.75" customHeight="1">
      <c r="A131" s="273"/>
      <c r="B131" s="274"/>
      <c r="C131" s="274"/>
      <c r="D131" s="274"/>
      <c r="E131" s="274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81"/>
    </row>
    <row r="132" spans="1:45" ht="3.75" customHeight="1">
      <c r="A132" s="273"/>
      <c r="B132" s="274"/>
      <c r="C132" s="274"/>
      <c r="D132" s="274"/>
      <c r="E132" s="274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81"/>
    </row>
    <row r="133" spans="1:45" ht="3.75" customHeight="1">
      <c r="A133" s="275"/>
      <c r="B133" s="276"/>
      <c r="C133" s="276"/>
      <c r="D133" s="276"/>
      <c r="E133" s="276"/>
      <c r="F133" s="90" t="s">
        <v>136</v>
      </c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81"/>
    </row>
    <row r="134" spans="1:45" ht="3.75" customHeight="1">
      <c r="A134" s="275"/>
      <c r="B134" s="276"/>
      <c r="C134" s="276"/>
      <c r="D134" s="276"/>
      <c r="E134" s="276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81"/>
    </row>
    <row r="135" spans="1:45" ht="3.75" customHeight="1">
      <c r="A135" s="275"/>
      <c r="B135" s="276"/>
      <c r="C135" s="276"/>
      <c r="D135" s="276"/>
      <c r="E135" s="276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81"/>
    </row>
    <row r="136" spans="1:45" ht="3.75" customHeight="1">
      <c r="A136" s="275"/>
      <c r="B136" s="276"/>
      <c r="C136" s="276"/>
      <c r="D136" s="276"/>
      <c r="E136" s="276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81"/>
    </row>
    <row r="137" spans="1:45" ht="3.75" customHeight="1">
      <c r="A137" s="84"/>
      <c r="B137" s="84"/>
      <c r="C137" s="84"/>
      <c r="D137" s="84"/>
      <c r="E137" s="84"/>
      <c r="F137" s="84"/>
      <c r="G137" s="84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84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81"/>
    </row>
    <row r="138" spans="1:45" ht="3.75" customHeight="1">
      <c r="A138" s="84"/>
      <c r="B138" s="267" t="s">
        <v>137</v>
      </c>
      <c r="C138" s="277"/>
      <c r="D138" s="277"/>
      <c r="E138" s="277"/>
      <c r="F138" s="90" t="s">
        <v>138</v>
      </c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81"/>
    </row>
    <row r="139" spans="1:45" ht="3.75" customHeight="1">
      <c r="A139" s="84"/>
      <c r="B139" s="277"/>
      <c r="C139" s="277"/>
      <c r="D139" s="277"/>
      <c r="E139" s="277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81"/>
    </row>
    <row r="140" spans="1:45" ht="3.75" customHeight="1">
      <c r="A140" s="84"/>
      <c r="B140" s="277"/>
      <c r="C140" s="277"/>
      <c r="D140" s="277"/>
      <c r="E140" s="277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81"/>
    </row>
    <row r="141" spans="1:45" ht="3.75" customHeight="1">
      <c r="A141" s="84"/>
      <c r="B141" s="277"/>
      <c r="C141" s="277"/>
      <c r="D141" s="277"/>
      <c r="E141" s="277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81"/>
    </row>
    <row r="142" spans="1:45" ht="3.75" customHeight="1">
      <c r="A142" s="84"/>
      <c r="B142" s="83"/>
      <c r="C142" s="83"/>
      <c r="D142" s="83"/>
      <c r="E142" s="83"/>
      <c r="F142" s="74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81"/>
    </row>
    <row r="143" spans="1:45" ht="3.75" customHeight="1">
      <c r="A143" s="84"/>
      <c r="B143" s="278" t="s">
        <v>139</v>
      </c>
      <c r="C143" s="278"/>
      <c r="D143" s="278"/>
      <c r="E143" s="279"/>
      <c r="F143" s="90" t="s">
        <v>140</v>
      </c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81"/>
    </row>
    <row r="144" spans="1:45" ht="3.75" customHeight="1">
      <c r="A144" s="84"/>
      <c r="B144" s="279"/>
      <c r="C144" s="279"/>
      <c r="D144" s="279"/>
      <c r="E144" s="279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81"/>
    </row>
    <row r="145" spans="1:45" ht="3.75" customHeight="1">
      <c r="A145" s="84"/>
      <c r="B145" s="279"/>
      <c r="C145" s="279"/>
      <c r="D145" s="279"/>
      <c r="E145" s="279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81"/>
    </row>
    <row r="146" spans="1:45" ht="3.75" customHeight="1">
      <c r="A146" s="84"/>
      <c r="B146" s="279"/>
      <c r="C146" s="279"/>
      <c r="D146" s="279"/>
      <c r="E146" s="279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81"/>
    </row>
    <row r="147" spans="1:45" ht="3.75" customHeight="1">
      <c r="A147" s="84"/>
      <c r="B147" s="84"/>
      <c r="C147" s="84"/>
      <c r="D147" s="84"/>
      <c r="E147" s="84"/>
      <c r="F147" s="84"/>
      <c r="G147" s="84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84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81"/>
    </row>
    <row r="148" spans="1:45" ht="3.75" customHeight="1">
      <c r="A148" s="84"/>
      <c r="B148" s="84"/>
      <c r="C148" s="84"/>
      <c r="D148" s="84"/>
      <c r="E148" s="84"/>
      <c r="F148" s="84"/>
      <c r="G148" s="84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84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81"/>
    </row>
    <row r="149" spans="1:45" ht="3.75" customHeight="1">
      <c r="A149" s="266" t="s">
        <v>141</v>
      </c>
      <c r="B149" s="267" t="s">
        <v>142</v>
      </c>
      <c r="C149" s="267"/>
      <c r="D149" s="267"/>
      <c r="E149" s="268"/>
      <c r="F149" s="90" t="s">
        <v>143</v>
      </c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81"/>
    </row>
    <row r="150" spans="1:45" ht="3.75" customHeight="1">
      <c r="A150" s="272"/>
      <c r="B150" s="268"/>
      <c r="C150" s="268"/>
      <c r="D150" s="268"/>
      <c r="E150" s="268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81"/>
    </row>
    <row r="151" spans="1:45" ht="3.75" customHeight="1">
      <c r="A151" s="272"/>
      <c r="B151" s="268"/>
      <c r="C151" s="268"/>
      <c r="D151" s="268"/>
      <c r="E151" s="268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81"/>
    </row>
    <row r="152" spans="1:45" ht="3.75" customHeight="1">
      <c r="A152" s="272"/>
      <c r="B152" s="268"/>
      <c r="C152" s="268"/>
      <c r="D152" s="268"/>
      <c r="E152" s="268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81"/>
    </row>
    <row r="153" spans="1:45" ht="3.75" customHeight="1">
      <c r="A153" s="85"/>
      <c r="B153" s="280"/>
      <c r="C153" s="86"/>
      <c r="D153" s="86"/>
      <c r="E153" s="86"/>
      <c r="F153" s="91" t="s">
        <v>144</v>
      </c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81"/>
    </row>
    <row r="154" spans="1:45" ht="3.75" customHeight="1">
      <c r="A154" s="85"/>
      <c r="B154" s="280"/>
      <c r="C154" s="86"/>
      <c r="D154" s="86"/>
      <c r="E154" s="86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81"/>
    </row>
    <row r="155" spans="1:45" ht="3.75" customHeight="1">
      <c r="A155" s="85"/>
      <c r="B155" s="280"/>
      <c r="C155" s="86"/>
      <c r="D155" s="86"/>
      <c r="E155" s="86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81"/>
    </row>
    <row r="156" spans="1:45" ht="3.75" customHeight="1">
      <c r="A156" s="85"/>
      <c r="B156" s="280"/>
      <c r="C156" s="86"/>
      <c r="D156" s="86"/>
      <c r="E156" s="86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81"/>
    </row>
    <row r="157" spans="1:45" ht="3.75" customHeight="1">
      <c r="A157" s="275"/>
      <c r="B157" s="276"/>
      <c r="C157" s="276"/>
      <c r="D157" s="276"/>
      <c r="E157" s="276"/>
      <c r="F157" s="90" t="s">
        <v>161</v>
      </c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81"/>
    </row>
    <row r="158" spans="1:45" ht="3.75" customHeight="1">
      <c r="A158" s="275"/>
      <c r="B158" s="276"/>
      <c r="C158" s="276"/>
      <c r="D158" s="276"/>
      <c r="E158" s="276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81"/>
    </row>
    <row r="159" spans="1:45" ht="3.75" customHeight="1">
      <c r="A159" s="275"/>
      <c r="B159" s="276"/>
      <c r="C159" s="276"/>
      <c r="D159" s="276"/>
      <c r="E159" s="276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81"/>
    </row>
    <row r="160" spans="1:45" ht="3.75" customHeight="1">
      <c r="A160" s="275"/>
      <c r="B160" s="276"/>
      <c r="C160" s="276"/>
      <c r="D160" s="276"/>
      <c r="E160" s="276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81"/>
    </row>
    <row r="161" spans="1:45" ht="3.75" customHeight="1">
      <c r="A161" s="275"/>
      <c r="B161" s="276"/>
      <c r="C161" s="276"/>
      <c r="D161" s="276"/>
      <c r="E161" s="274"/>
      <c r="F161" s="90" t="s">
        <v>145</v>
      </c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81"/>
    </row>
    <row r="162" spans="1:45" ht="3.75" customHeight="1">
      <c r="A162" s="275"/>
      <c r="B162" s="274"/>
      <c r="C162" s="274"/>
      <c r="D162" s="274"/>
      <c r="E162" s="274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81"/>
    </row>
    <row r="163" spans="1:45" ht="3.75" customHeight="1">
      <c r="A163" s="275"/>
      <c r="B163" s="274"/>
      <c r="C163" s="274"/>
      <c r="D163" s="274"/>
      <c r="E163" s="274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81"/>
    </row>
    <row r="164" spans="1:45" ht="3.75" customHeight="1">
      <c r="A164" s="275"/>
      <c r="B164" s="274"/>
      <c r="C164" s="274"/>
      <c r="D164" s="274"/>
      <c r="E164" s="274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81"/>
    </row>
    <row r="165" spans="1:45" ht="3.75" customHeight="1">
      <c r="A165" s="275"/>
      <c r="B165" s="276"/>
      <c r="C165" s="276"/>
      <c r="D165" s="276"/>
      <c r="E165" s="276"/>
      <c r="F165" s="90" t="s">
        <v>146</v>
      </c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81"/>
    </row>
    <row r="166" spans="1:45" ht="3.75" customHeight="1">
      <c r="A166" s="275"/>
      <c r="B166" s="276"/>
      <c r="C166" s="276"/>
      <c r="D166" s="276"/>
      <c r="E166" s="274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81"/>
    </row>
    <row r="167" spans="1:45" ht="3.75" customHeight="1">
      <c r="A167" s="275"/>
      <c r="B167" s="274"/>
      <c r="C167" s="274"/>
      <c r="D167" s="274"/>
      <c r="E167" s="274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81"/>
    </row>
    <row r="168" spans="1:45" ht="3.75" customHeight="1">
      <c r="A168" s="275"/>
      <c r="B168" s="274"/>
      <c r="C168" s="274"/>
      <c r="D168" s="274"/>
      <c r="E168" s="274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81"/>
    </row>
    <row r="169" spans="1:45" ht="3.75" customHeight="1">
      <c r="A169" s="275"/>
      <c r="B169" s="274"/>
      <c r="C169" s="274"/>
      <c r="D169" s="274"/>
      <c r="E169" s="274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81"/>
    </row>
    <row r="170" spans="1:45" ht="3.75" customHeight="1">
      <c r="A170" s="281"/>
      <c r="B170" s="278" t="s">
        <v>147</v>
      </c>
      <c r="C170" s="278"/>
      <c r="D170" s="278"/>
      <c r="E170" s="279"/>
      <c r="F170" s="90" t="s">
        <v>162</v>
      </c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81"/>
    </row>
    <row r="171" spans="1:45" ht="3.75" customHeight="1">
      <c r="A171" s="273"/>
      <c r="B171" s="279"/>
      <c r="C171" s="279"/>
      <c r="D171" s="279"/>
      <c r="E171" s="279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81"/>
    </row>
    <row r="172" spans="1:45" ht="3.75" customHeight="1">
      <c r="A172" s="273"/>
      <c r="B172" s="279"/>
      <c r="C172" s="279"/>
      <c r="D172" s="279"/>
      <c r="E172" s="279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81"/>
    </row>
    <row r="173" spans="1:45" ht="3.75" customHeight="1">
      <c r="A173" s="273"/>
      <c r="B173" s="279"/>
      <c r="C173" s="279"/>
      <c r="D173" s="279"/>
      <c r="E173" s="279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81"/>
    </row>
    <row r="174" spans="1:45" ht="3.75" customHeight="1">
      <c r="A174" s="76"/>
      <c r="B174" s="76"/>
      <c r="C174" s="76"/>
      <c r="D174" s="76"/>
      <c r="E174" s="76"/>
      <c r="F174" s="76"/>
      <c r="G174" s="76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81"/>
    </row>
    <row r="175" spans="1:45" ht="3.75" customHeight="1">
      <c r="A175" s="76"/>
      <c r="B175" s="76"/>
      <c r="C175" s="76"/>
      <c r="D175" s="76"/>
      <c r="E175" s="76"/>
      <c r="F175" s="76"/>
      <c r="G175" s="76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76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</row>
    <row r="176" spans="1:45" ht="3.75" customHeight="1">
      <c r="A176" s="266" t="s">
        <v>148</v>
      </c>
      <c r="B176" s="267" t="s">
        <v>149</v>
      </c>
      <c r="C176" s="267"/>
      <c r="D176" s="267"/>
      <c r="E176" s="268"/>
      <c r="F176" s="90" t="s">
        <v>150</v>
      </c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81"/>
    </row>
    <row r="177" spans="1:45" ht="3.75" customHeight="1">
      <c r="A177" s="272"/>
      <c r="B177" s="268"/>
      <c r="C177" s="268"/>
      <c r="D177" s="268"/>
      <c r="E177" s="268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81"/>
    </row>
    <row r="178" spans="1:45" ht="3.75" customHeight="1">
      <c r="A178" s="272"/>
      <c r="B178" s="268"/>
      <c r="C178" s="268"/>
      <c r="D178" s="268"/>
      <c r="E178" s="268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81"/>
    </row>
    <row r="179" spans="1:45" ht="3.75" customHeight="1">
      <c r="A179" s="272"/>
      <c r="B179" s="268"/>
      <c r="C179" s="268"/>
      <c r="D179" s="268"/>
      <c r="E179" s="268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81"/>
    </row>
    <row r="180" spans="1:45" ht="3.75" customHeight="1">
      <c r="A180" s="85"/>
      <c r="B180" s="85"/>
      <c r="C180" s="85"/>
      <c r="D180" s="85"/>
      <c r="E180" s="85"/>
      <c r="F180" s="90" t="s">
        <v>151</v>
      </c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81"/>
    </row>
    <row r="181" spans="1:45" ht="3.75" customHeight="1">
      <c r="A181" s="85"/>
      <c r="B181" s="85"/>
      <c r="C181" s="85"/>
      <c r="D181" s="85"/>
      <c r="E181" s="85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81"/>
    </row>
    <row r="182" spans="1:45" ht="3.75" customHeight="1">
      <c r="A182" s="85"/>
      <c r="B182" s="85"/>
      <c r="C182" s="85"/>
      <c r="D182" s="85"/>
      <c r="E182" s="85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81"/>
    </row>
    <row r="183" spans="1:45" ht="3.75" customHeight="1">
      <c r="A183" s="85"/>
      <c r="B183" s="85"/>
      <c r="C183" s="85"/>
      <c r="D183" s="85"/>
      <c r="E183" s="85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81"/>
    </row>
    <row r="184" spans="1:45" ht="3.75" customHeight="1">
      <c r="A184" s="85"/>
      <c r="B184" s="85"/>
      <c r="C184" s="85"/>
      <c r="D184" s="85"/>
      <c r="E184" s="85"/>
      <c r="F184" s="90" t="s">
        <v>152</v>
      </c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81"/>
    </row>
    <row r="185" spans="1:45" ht="3.75" customHeight="1">
      <c r="A185" s="85"/>
      <c r="B185" s="85"/>
      <c r="C185" s="85"/>
      <c r="D185" s="85"/>
      <c r="E185" s="85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81"/>
    </row>
    <row r="186" spans="1:45" ht="3.75" customHeight="1">
      <c r="A186" s="85"/>
      <c r="B186" s="85"/>
      <c r="C186" s="85"/>
      <c r="D186" s="85"/>
      <c r="E186" s="85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81"/>
    </row>
    <row r="187" spans="1:45" ht="3.75" customHeight="1">
      <c r="A187" s="85"/>
      <c r="B187" s="85"/>
      <c r="C187" s="85"/>
      <c r="D187" s="85"/>
      <c r="E187" s="85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81"/>
    </row>
    <row r="188" spans="1:45" ht="3.75" customHeight="1">
      <c r="A188" s="85"/>
      <c r="B188" s="85"/>
      <c r="C188" s="85"/>
      <c r="D188" s="85"/>
      <c r="E188" s="85"/>
      <c r="F188" s="90" t="s">
        <v>153</v>
      </c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81"/>
    </row>
    <row r="189" spans="1:45" ht="3.75" customHeight="1">
      <c r="A189" s="85"/>
      <c r="B189" s="85"/>
      <c r="C189" s="85"/>
      <c r="D189" s="85"/>
      <c r="E189" s="85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81"/>
    </row>
    <row r="190" spans="1:45" ht="3.75" customHeight="1">
      <c r="A190" s="85"/>
      <c r="B190" s="85"/>
      <c r="C190" s="85"/>
      <c r="D190" s="85"/>
      <c r="E190" s="85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81"/>
    </row>
    <row r="191" spans="1:45" ht="3.75" customHeight="1">
      <c r="A191" s="85"/>
      <c r="B191" s="85"/>
      <c r="C191" s="85"/>
      <c r="D191" s="85"/>
      <c r="E191" s="85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81"/>
    </row>
    <row r="192" spans="1:45" ht="3.75" customHeight="1">
      <c r="A192" s="85"/>
      <c r="B192" s="85"/>
      <c r="C192" s="85"/>
      <c r="D192" s="85"/>
      <c r="E192" s="85"/>
      <c r="F192" s="85"/>
      <c r="G192" s="85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1"/>
    </row>
    <row r="193" spans="1:45" ht="3.75" customHeight="1">
      <c r="A193" s="84"/>
      <c r="B193" s="84"/>
      <c r="C193" s="84"/>
      <c r="D193" s="84"/>
      <c r="E193" s="84"/>
      <c r="F193" s="84"/>
      <c r="G193" s="84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84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81"/>
    </row>
    <row r="194" spans="1:45" ht="3.75" customHeight="1">
      <c r="A194" s="266" t="s">
        <v>154</v>
      </c>
      <c r="B194" s="267" t="s">
        <v>155</v>
      </c>
      <c r="C194" s="267"/>
      <c r="D194" s="267"/>
      <c r="E194" s="268"/>
      <c r="F194" s="90" t="s">
        <v>163</v>
      </c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81"/>
    </row>
    <row r="195" spans="1:45" ht="3.75" customHeight="1">
      <c r="A195" s="272"/>
      <c r="B195" s="268"/>
      <c r="C195" s="268"/>
      <c r="D195" s="268"/>
      <c r="E195" s="268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81"/>
    </row>
    <row r="196" spans="1:45" ht="3.75" customHeight="1">
      <c r="A196" s="272"/>
      <c r="B196" s="268"/>
      <c r="C196" s="268"/>
      <c r="D196" s="268"/>
      <c r="E196" s="268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81"/>
    </row>
    <row r="197" spans="1:45" ht="3.75" customHeight="1">
      <c r="A197" s="272"/>
      <c r="B197" s="268"/>
      <c r="C197" s="268"/>
      <c r="D197" s="268"/>
      <c r="E197" s="268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81"/>
    </row>
    <row r="198" spans="1:45" ht="3.75" customHeight="1">
      <c r="A198" s="87"/>
      <c r="B198" s="87"/>
      <c r="C198" s="87"/>
      <c r="D198" s="87"/>
      <c r="E198" s="87"/>
      <c r="F198" s="90" t="s">
        <v>164</v>
      </c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81"/>
    </row>
    <row r="199" spans="1:45" ht="3.75" customHeight="1">
      <c r="A199" s="88"/>
      <c r="B199" s="88"/>
      <c r="C199" s="88"/>
      <c r="D199" s="88"/>
      <c r="E199" s="88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81"/>
    </row>
    <row r="200" spans="1:45" ht="3.75" customHeight="1">
      <c r="A200" s="88"/>
      <c r="B200" s="88"/>
      <c r="C200" s="88"/>
      <c r="D200" s="88"/>
      <c r="E200" s="88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81"/>
    </row>
    <row r="201" spans="1:45" ht="3.75" customHeight="1">
      <c r="A201" s="88"/>
      <c r="B201" s="88"/>
      <c r="C201" s="88"/>
      <c r="D201" s="88"/>
      <c r="E201" s="88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81"/>
    </row>
    <row r="202" spans="1:45" ht="3.75" customHeight="1">
      <c r="A202" s="88"/>
      <c r="B202" s="88"/>
      <c r="C202" s="88"/>
      <c r="D202" s="88"/>
      <c r="E202" s="88"/>
      <c r="F202" s="92" t="s">
        <v>165</v>
      </c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81"/>
    </row>
    <row r="203" spans="1:45" ht="3.75" customHeight="1">
      <c r="A203" s="88"/>
      <c r="B203" s="88"/>
      <c r="C203" s="88"/>
      <c r="D203" s="88"/>
      <c r="E203" s="88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81"/>
    </row>
    <row r="204" spans="1:45" ht="3.75" customHeight="1">
      <c r="A204" s="88"/>
      <c r="B204" s="88"/>
      <c r="C204" s="88"/>
      <c r="D204" s="88"/>
      <c r="E204" s="88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81"/>
    </row>
    <row r="205" spans="1:45" ht="3.75" customHeight="1">
      <c r="A205" s="89"/>
      <c r="B205" s="89"/>
      <c r="C205" s="89"/>
      <c r="D205" s="89"/>
      <c r="E205" s="89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81"/>
    </row>
    <row r="206" spans="1:45" ht="3.75" customHeight="1">
      <c r="A206" s="89"/>
      <c r="B206" s="89"/>
      <c r="C206" s="89"/>
      <c r="D206" s="89"/>
      <c r="E206" s="89"/>
      <c r="F206" s="90" t="s">
        <v>166</v>
      </c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81"/>
    </row>
    <row r="207" spans="1:45" ht="3.75" customHeight="1">
      <c r="A207" s="89"/>
      <c r="B207" s="89"/>
      <c r="C207" s="89"/>
      <c r="D207" s="89"/>
      <c r="E207" s="89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81"/>
    </row>
    <row r="208" spans="1:45" ht="3.75" customHeight="1">
      <c r="A208" s="89"/>
      <c r="B208" s="89"/>
      <c r="C208" s="89"/>
      <c r="D208" s="89"/>
      <c r="E208" s="89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81"/>
    </row>
    <row r="209" spans="1:45" ht="3.75" customHeight="1">
      <c r="A209" s="89"/>
      <c r="B209" s="89"/>
      <c r="C209" s="89"/>
      <c r="D209" s="89"/>
      <c r="E209" s="89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81"/>
    </row>
    <row r="210" spans="1:45" ht="3.75" customHeight="1">
      <c r="A210" s="89"/>
      <c r="B210" s="89"/>
      <c r="C210" s="89"/>
      <c r="D210" s="89"/>
      <c r="E210" s="89"/>
      <c r="F210" s="90" t="s">
        <v>156</v>
      </c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81"/>
    </row>
    <row r="211" spans="1:45" ht="3.75" customHeight="1">
      <c r="A211" s="89"/>
      <c r="B211" s="89"/>
      <c r="C211" s="89"/>
      <c r="D211" s="89"/>
      <c r="E211" s="89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81"/>
    </row>
    <row r="212" spans="1:45" ht="3.75" customHeight="1">
      <c r="A212" s="89"/>
      <c r="B212" s="89"/>
      <c r="C212" s="89"/>
      <c r="D212" s="89"/>
      <c r="E212" s="89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81"/>
    </row>
    <row r="213" spans="1:45" ht="3.75" customHeight="1">
      <c r="A213" s="89"/>
      <c r="B213" s="89"/>
      <c r="C213" s="89"/>
      <c r="D213" s="89"/>
      <c r="E213" s="89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81"/>
    </row>
    <row r="214" spans="1:45" ht="3.75" customHeight="1">
      <c r="A214" s="89"/>
      <c r="B214" s="89"/>
      <c r="C214" s="89"/>
      <c r="D214" s="89"/>
      <c r="E214" s="89"/>
      <c r="F214" s="92" t="s">
        <v>167</v>
      </c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81"/>
    </row>
    <row r="215" spans="1:45" ht="3.75" customHeight="1">
      <c r="A215" s="89"/>
      <c r="B215" s="89"/>
      <c r="C215" s="89"/>
      <c r="D215" s="89"/>
      <c r="E215" s="89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81"/>
    </row>
    <row r="216" spans="1:45" ht="3.75" customHeight="1">
      <c r="A216" s="89"/>
      <c r="B216" s="89"/>
      <c r="C216" s="89"/>
      <c r="D216" s="89"/>
      <c r="E216" s="89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81"/>
    </row>
    <row r="217" spans="1:45" ht="3.75" customHeight="1">
      <c r="A217" s="89"/>
      <c r="B217" s="89"/>
      <c r="C217" s="89"/>
      <c r="D217" s="89"/>
      <c r="E217" s="89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81"/>
    </row>
    <row r="218" spans="1:45" ht="3.75" customHeight="1">
      <c r="A218" s="89"/>
      <c r="B218" s="89"/>
      <c r="C218" s="89"/>
      <c r="D218" s="89"/>
      <c r="E218" s="89"/>
      <c r="F218" s="92" t="s">
        <v>157</v>
      </c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81"/>
    </row>
    <row r="219" spans="1:45" ht="3.75" customHeight="1">
      <c r="A219" s="89"/>
      <c r="B219" s="89"/>
      <c r="C219" s="89"/>
      <c r="D219" s="89"/>
      <c r="E219" s="89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81"/>
    </row>
    <row r="220" spans="1:45" ht="3.75" customHeight="1">
      <c r="A220" s="89"/>
      <c r="B220" s="89"/>
      <c r="C220" s="89"/>
      <c r="D220" s="89"/>
      <c r="E220" s="89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81"/>
    </row>
    <row r="221" spans="1:45" ht="3.75" customHeight="1">
      <c r="A221" s="89"/>
      <c r="B221" s="89"/>
      <c r="C221" s="89"/>
      <c r="D221" s="89"/>
      <c r="E221" s="89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81"/>
    </row>
    <row r="222" spans="1:45" ht="3.75" customHeight="1">
      <c r="A222" s="89"/>
      <c r="B222" s="89"/>
      <c r="C222" s="89"/>
      <c r="D222" s="89"/>
      <c r="E222" s="89"/>
      <c r="F222" s="90" t="s">
        <v>168</v>
      </c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81"/>
    </row>
    <row r="223" spans="1:45" ht="3.75" customHeight="1">
      <c r="A223" s="89"/>
      <c r="B223" s="89"/>
      <c r="C223" s="89"/>
      <c r="D223" s="89"/>
      <c r="E223" s="89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81"/>
    </row>
    <row r="224" spans="1:45" ht="3.75" customHeight="1">
      <c r="A224" s="89"/>
      <c r="B224" s="89"/>
      <c r="C224" s="89"/>
      <c r="D224" s="89"/>
      <c r="E224" s="89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81"/>
    </row>
    <row r="225" spans="1:45" ht="3.75" customHeight="1">
      <c r="A225" s="89"/>
      <c r="B225" s="89"/>
      <c r="C225" s="89"/>
      <c r="D225" s="89"/>
      <c r="E225" s="89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81"/>
    </row>
    <row r="226" spans="1:45" ht="3.75" customHeight="1">
      <c r="A226" s="89"/>
      <c r="B226" s="89"/>
      <c r="C226" s="89"/>
      <c r="D226" s="89"/>
      <c r="E226" s="8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81"/>
    </row>
    <row r="227" spans="1:45" ht="3.75" customHeight="1">
      <c r="A227" s="89"/>
      <c r="B227" s="89"/>
      <c r="C227" s="89"/>
      <c r="D227" s="89"/>
      <c r="E227" s="89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81"/>
    </row>
    <row r="228" spans="1:45" ht="3.75" customHeight="1">
      <c r="A228" s="89"/>
      <c r="B228" s="89"/>
      <c r="C228" s="89"/>
      <c r="D228" s="89"/>
      <c r="E228" s="89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81"/>
    </row>
    <row r="229" spans="1:45" ht="3.75" customHeight="1">
      <c r="A229" s="89"/>
      <c r="B229" s="89"/>
      <c r="C229" s="89"/>
      <c r="D229" s="89"/>
      <c r="E229" s="89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81"/>
    </row>
    <row r="230" spans="1:45" ht="3.75" customHeight="1">
      <c r="A230" s="89"/>
      <c r="B230" s="89"/>
      <c r="C230" s="89"/>
      <c r="D230" s="89"/>
      <c r="E230" s="89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81"/>
    </row>
    <row r="231" spans="1:45" ht="3.7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81"/>
    </row>
    <row r="232" spans="1:45" ht="3.7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81"/>
    </row>
    <row r="233" spans="1:45" ht="3.7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81"/>
    </row>
    <row r="234" spans="1:45" ht="3.7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81"/>
    </row>
    <row r="235" spans="1:45" ht="3.7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81"/>
    </row>
    <row r="236" spans="1:45" ht="3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81"/>
    </row>
    <row r="237" spans="1:45" ht="3.7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81"/>
    </row>
    <row r="238" spans="1:45" ht="3.7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81"/>
    </row>
    <row r="239" spans="1:45" ht="3.7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81"/>
    </row>
    <row r="240" spans="1:45" ht="3.7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81"/>
    </row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  <row r="265" ht="3.75" customHeight="1"/>
    <row r="266" ht="3.75" customHeight="1"/>
    <row r="267" ht="3.75" customHeight="1"/>
    <row r="268" ht="3.75" customHeight="1"/>
    <row r="269" ht="3.75" customHeight="1"/>
  </sheetData>
  <sheetProtection password="839D" sheet="1" objects="1" scenarios="1"/>
  <mergeCells count="83">
    <mergeCell ref="A1:AM5"/>
    <mergeCell ref="AN1:AR3"/>
    <mergeCell ref="A6:AR10"/>
    <mergeCell ref="A11:AR14"/>
    <mergeCell ref="K17:M20"/>
    <mergeCell ref="N17:AA20"/>
    <mergeCell ref="AB17:AD20"/>
    <mergeCell ref="AE17:AR20"/>
    <mergeCell ref="A25:A28"/>
    <mergeCell ref="B25:E28"/>
    <mergeCell ref="F25:AR28"/>
    <mergeCell ref="F29:AR32"/>
    <mergeCell ref="A35:A38"/>
    <mergeCell ref="B35:E38"/>
    <mergeCell ref="F35:AR38"/>
    <mergeCell ref="A41:A44"/>
    <mergeCell ref="B41:E44"/>
    <mergeCell ref="F41:AR44"/>
    <mergeCell ref="F45:AR49"/>
    <mergeCell ref="A51:A54"/>
    <mergeCell ref="B51:E54"/>
    <mergeCell ref="F51:AR54"/>
    <mergeCell ref="A57:A60"/>
    <mergeCell ref="B57:E60"/>
    <mergeCell ref="F57:AR60"/>
    <mergeCell ref="F61:AR64"/>
    <mergeCell ref="F65:AR68"/>
    <mergeCell ref="F69:AR72"/>
    <mergeCell ref="A75:A78"/>
    <mergeCell ref="B75:E78"/>
    <mergeCell ref="F75:AR78"/>
    <mergeCell ref="F79:AR82"/>
    <mergeCell ref="F83:AR86"/>
    <mergeCell ref="F87:AR90"/>
    <mergeCell ref="A93:A96"/>
    <mergeCell ref="B93:E96"/>
    <mergeCell ref="F93:AR96"/>
    <mergeCell ref="A99:A102"/>
    <mergeCell ref="B99:E102"/>
    <mergeCell ref="F99:AR102"/>
    <mergeCell ref="F103:AR106"/>
    <mergeCell ref="F107:AR110"/>
    <mergeCell ref="A113:A116"/>
    <mergeCell ref="B113:E116"/>
    <mergeCell ref="F113:AR116"/>
    <mergeCell ref="A119:A122"/>
    <mergeCell ref="B119:E122"/>
    <mergeCell ref="F119:AR122"/>
    <mergeCell ref="A125:A128"/>
    <mergeCell ref="B125:E128"/>
    <mergeCell ref="F125:AR128"/>
    <mergeCell ref="F129:AR132"/>
    <mergeCell ref="F133:AR136"/>
    <mergeCell ref="B138:E141"/>
    <mergeCell ref="F138:AR141"/>
    <mergeCell ref="B143:E146"/>
    <mergeCell ref="F143:AR146"/>
    <mergeCell ref="A149:A152"/>
    <mergeCell ref="B149:E152"/>
    <mergeCell ref="F149:AR152"/>
    <mergeCell ref="F153:AR156"/>
    <mergeCell ref="F157:AR160"/>
    <mergeCell ref="F161:AR164"/>
    <mergeCell ref="F165:AR168"/>
    <mergeCell ref="B170:E173"/>
    <mergeCell ref="F170:AR173"/>
    <mergeCell ref="H174:AR174"/>
    <mergeCell ref="A176:A179"/>
    <mergeCell ref="B176:E179"/>
    <mergeCell ref="F176:AR179"/>
    <mergeCell ref="F180:AR183"/>
    <mergeCell ref="F184:AR187"/>
    <mergeCell ref="F188:AR191"/>
    <mergeCell ref="F210:AR213"/>
    <mergeCell ref="F214:AR217"/>
    <mergeCell ref="F218:AR221"/>
    <mergeCell ref="F222:AR225"/>
    <mergeCell ref="A194:A197"/>
    <mergeCell ref="B194:E197"/>
    <mergeCell ref="F194:AR197"/>
    <mergeCell ref="F198:AR201"/>
    <mergeCell ref="F202:AR205"/>
    <mergeCell ref="F206:AR209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9"/>
  <sheetViews>
    <sheetView tabSelected="1" zoomScale="99" zoomScaleNormal="99" zoomScalePageLayoutView="0" workbookViewId="0" topLeftCell="A1">
      <selection activeCell="AB21" sqref="AB21:AE29"/>
    </sheetView>
  </sheetViews>
  <sheetFormatPr defaultColWidth="3.125" defaultRowHeight="13.5"/>
  <cols>
    <col min="1" max="52" width="3.125" style="2" customWidth="1"/>
    <col min="53" max="55" width="14.875" style="2" hidden="1" customWidth="1"/>
    <col min="56" max="56" width="7.125" style="2" hidden="1" customWidth="1"/>
    <col min="57" max="80" width="3.125" style="2" hidden="1" customWidth="1"/>
    <col min="81" max="82" width="3.125" style="2" customWidth="1"/>
    <col min="83" max="16384" width="3.125" style="2" customWidth="1"/>
  </cols>
  <sheetData>
    <row r="1" spans="1:3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 customHeight="1">
      <c r="A2" s="1"/>
      <c r="B2" s="254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6"/>
      <c r="T2" s="255" t="s">
        <v>1</v>
      </c>
      <c r="U2" s="255"/>
      <c r="V2" s="255"/>
      <c r="W2" s="255"/>
      <c r="X2" s="255"/>
      <c r="Y2" s="257" t="s">
        <v>2</v>
      </c>
      <c r="Z2" s="257"/>
      <c r="AA2" s="257"/>
      <c r="AB2" s="257"/>
      <c r="AC2" s="258"/>
      <c r="AD2" s="258"/>
      <c r="AE2" s="258"/>
    </row>
    <row r="3" spans="1:31" ht="30" customHeight="1">
      <c r="A3" s="1"/>
      <c r="B3" s="259" t="s">
        <v>88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 t="s">
        <v>78</v>
      </c>
      <c r="U3" s="260"/>
      <c r="V3" s="260"/>
      <c r="W3" s="260"/>
      <c r="X3" s="260"/>
      <c r="Y3" s="252">
        <v>44941</v>
      </c>
      <c r="Z3" s="253"/>
      <c r="AA3" s="253"/>
      <c r="AB3" s="253"/>
      <c r="AC3" s="65" t="s">
        <v>86</v>
      </c>
      <c r="AD3" s="261" t="s">
        <v>3</v>
      </c>
      <c r="AE3" s="262"/>
    </row>
    <row r="4" spans="1:31" ht="13.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31" ht="13.5">
      <c r="A5" s="1"/>
      <c r="B5" s="263" t="s">
        <v>4</v>
      </c>
      <c r="C5" s="263"/>
      <c r="D5" s="263"/>
      <c r="E5" s="26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31" ht="18" customHeight="1">
      <c r="A6" s="1"/>
      <c r="B6" s="249" t="s">
        <v>5</v>
      </c>
      <c r="C6" s="249"/>
      <c r="D6" s="249"/>
      <c r="E6" s="249"/>
      <c r="F6" s="249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1"/>
      <c r="R6" s="247" t="s">
        <v>6</v>
      </c>
      <c r="S6" s="247"/>
      <c r="T6" s="247"/>
      <c r="U6" s="248"/>
      <c r="V6" s="246"/>
      <c r="W6" s="246"/>
      <c r="X6" s="246"/>
      <c r="Y6" s="246"/>
      <c r="Z6" s="246"/>
      <c r="AA6" s="246"/>
      <c r="AB6" s="246"/>
      <c r="AC6" s="246"/>
      <c r="AD6" s="246"/>
      <c r="AE6" s="1"/>
    </row>
    <row r="7" spans="1:31" ht="18" customHeight="1">
      <c r="A7" s="1"/>
      <c r="B7" s="249" t="s">
        <v>7</v>
      </c>
      <c r="C7" s="249"/>
      <c r="D7" s="249"/>
      <c r="E7" s="249"/>
      <c r="F7" s="249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1"/>
      <c r="R7" s="247" t="s">
        <v>8</v>
      </c>
      <c r="S7" s="247"/>
      <c r="T7" s="247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1"/>
    </row>
    <row r="8" spans="1:31" ht="13.5">
      <c r="A8" s="1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"/>
    </row>
    <row r="9" spans="1:31" ht="13.5">
      <c r="A9" s="1"/>
      <c r="B9" s="242" t="s">
        <v>9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11"/>
      <c r="X9" s="11"/>
      <c r="Y9" s="11"/>
      <c r="Z9" s="11"/>
      <c r="AA9" s="11"/>
      <c r="AB9" s="11"/>
      <c r="AC9" s="11"/>
      <c r="AD9" s="11"/>
      <c r="AE9" s="1"/>
    </row>
    <row r="11" spans="2:80" ht="27" customHeight="1" thickBot="1">
      <c r="B11" s="243" t="s">
        <v>10</v>
      </c>
      <c r="C11" s="244"/>
      <c r="D11" s="245"/>
      <c r="E11" s="138" t="s">
        <v>11</v>
      </c>
      <c r="F11" s="244"/>
      <c r="G11" s="245"/>
      <c r="H11" s="138" t="s">
        <v>71</v>
      </c>
      <c r="I11" s="139"/>
      <c r="J11" s="139"/>
      <c r="K11" s="139"/>
      <c r="L11" s="139"/>
      <c r="M11" s="140"/>
      <c r="N11" s="138" t="s">
        <v>7</v>
      </c>
      <c r="O11" s="139"/>
      <c r="P11" s="139"/>
      <c r="Q11" s="139"/>
      <c r="R11" s="139"/>
      <c r="S11" s="139"/>
      <c r="T11" s="140"/>
      <c r="U11" s="138" t="s">
        <v>12</v>
      </c>
      <c r="V11" s="139"/>
      <c r="W11" s="139"/>
      <c r="X11" s="140"/>
      <c r="Y11" s="138" t="s">
        <v>13</v>
      </c>
      <c r="Z11" s="139"/>
      <c r="AA11" s="140"/>
      <c r="AB11" s="138" t="s">
        <v>14</v>
      </c>
      <c r="AC11" s="139"/>
      <c r="AD11" s="139"/>
      <c r="AE11" s="140"/>
      <c r="BA11" s="12" t="s">
        <v>10</v>
      </c>
      <c r="BB11" s="12" t="s">
        <v>11</v>
      </c>
      <c r="BC11" s="12" t="s">
        <v>12</v>
      </c>
      <c r="BD11" s="12" t="s">
        <v>13</v>
      </c>
      <c r="BF11" s="175"/>
      <c r="BG11" s="177"/>
      <c r="BH11" s="233" t="str">
        <f>BC13</f>
        <v>加盟 一般</v>
      </c>
      <c r="BI11" s="233"/>
      <c r="BJ11" s="233"/>
      <c r="BK11" s="233" t="str">
        <f>BC14</f>
        <v>加盟 学生</v>
      </c>
      <c r="BL11" s="233"/>
      <c r="BM11" s="233"/>
      <c r="BN11" s="233">
        <f>BC15</f>
        <v>0</v>
      </c>
      <c r="BO11" s="233"/>
      <c r="BP11" s="233"/>
      <c r="BQ11" s="233">
        <f>BC16</f>
        <v>0</v>
      </c>
      <c r="BR11" s="233"/>
      <c r="BS11" s="233"/>
      <c r="BT11" s="233">
        <f>BC17</f>
        <v>0</v>
      </c>
      <c r="BU11" s="233"/>
      <c r="BV11" s="233"/>
      <c r="BW11" s="233">
        <f>BC18</f>
        <v>0</v>
      </c>
      <c r="BX11" s="233"/>
      <c r="BY11" s="233"/>
      <c r="BZ11" s="131" t="s">
        <v>15</v>
      </c>
      <c r="CA11" s="131"/>
      <c r="CB11" s="131"/>
    </row>
    <row r="12" spans="2:80" ht="22.5" customHeight="1">
      <c r="B12" s="206" t="s">
        <v>16</v>
      </c>
      <c r="C12" s="207"/>
      <c r="D12" s="208"/>
      <c r="E12" s="215" t="s">
        <v>19</v>
      </c>
      <c r="F12" s="216"/>
      <c r="G12" s="217"/>
      <c r="H12" s="151"/>
      <c r="I12" s="152"/>
      <c r="J12" s="152"/>
      <c r="K12" s="152"/>
      <c r="L12" s="152"/>
      <c r="M12" s="153"/>
      <c r="N12" s="121" t="s">
        <v>17</v>
      </c>
      <c r="O12" s="121"/>
      <c r="P12" s="141"/>
      <c r="Q12" s="106"/>
      <c r="R12" s="106"/>
      <c r="S12" s="106"/>
      <c r="T12" s="142"/>
      <c r="U12" s="239" t="s">
        <v>18</v>
      </c>
      <c r="V12" s="239"/>
      <c r="W12" s="239"/>
      <c r="X12" s="239"/>
      <c r="Y12" s="240" t="str">
        <f>BZ13</f>
        <v>―</v>
      </c>
      <c r="Z12" s="240"/>
      <c r="AA12" s="240"/>
      <c r="AB12" s="226"/>
      <c r="AC12" s="227"/>
      <c r="AD12" s="227"/>
      <c r="AE12" s="228"/>
      <c r="AG12" s="55">
        <f>SUM(AG13:AG20)</f>
        <v>0</v>
      </c>
      <c r="AH12" s="55">
        <f>SUM(AH13:AH20)</f>
        <v>0</v>
      </c>
      <c r="AI12" s="14"/>
      <c r="BA12" s="12" t="s">
        <v>19</v>
      </c>
      <c r="BB12" s="12" t="s">
        <v>19</v>
      </c>
      <c r="BC12" s="12" t="s">
        <v>19</v>
      </c>
      <c r="BD12" s="12"/>
      <c r="BF12" s="131" t="s">
        <v>20</v>
      </c>
      <c r="BG12" s="131"/>
      <c r="BH12" s="131">
        <f>COUNTIF($U12:$X20,BH$11)</f>
        <v>0</v>
      </c>
      <c r="BI12" s="131"/>
      <c r="BJ12" s="131"/>
      <c r="BK12" s="131">
        <f>COUNTIF($U12:$X20,BK$11)</f>
        <v>0</v>
      </c>
      <c r="BL12" s="131"/>
      <c r="BM12" s="131"/>
      <c r="BN12" s="131">
        <f>COUNTIF($U12:$X20,BN$10)</f>
        <v>0</v>
      </c>
      <c r="BO12" s="131"/>
      <c r="BP12" s="131"/>
      <c r="BQ12" s="131">
        <f>COUNTIF($U12:$X20,BQ$10)</f>
        <v>0</v>
      </c>
      <c r="BR12" s="131"/>
      <c r="BS12" s="131"/>
      <c r="BT12" s="131">
        <f>COUNTIF($U12:$X20,BT$10)</f>
        <v>0</v>
      </c>
      <c r="BU12" s="131"/>
      <c r="BV12" s="131"/>
      <c r="BW12" s="131">
        <f>COUNTIF($U12:$X20,BW$10)</f>
        <v>0</v>
      </c>
      <c r="BX12" s="131"/>
      <c r="BY12" s="131"/>
      <c r="BZ12" s="131">
        <f>SUM(BH12:BY12)</f>
        <v>0</v>
      </c>
      <c r="CA12" s="131"/>
      <c r="CB12" s="131"/>
    </row>
    <row r="13" spans="1:80" ht="22.5" customHeight="1">
      <c r="A13" s="13">
        <f>IF(AF13=0,"","×")</f>
      </c>
      <c r="B13" s="209"/>
      <c r="C13" s="210"/>
      <c r="D13" s="211"/>
      <c r="E13" s="218"/>
      <c r="F13" s="218"/>
      <c r="G13" s="219"/>
      <c r="H13" s="154"/>
      <c r="I13" s="155"/>
      <c r="J13" s="155"/>
      <c r="K13" s="155"/>
      <c r="L13" s="155"/>
      <c r="M13" s="156"/>
      <c r="N13" s="131" t="s">
        <v>21</v>
      </c>
      <c r="O13" s="131"/>
      <c r="P13" s="102"/>
      <c r="Q13" s="103"/>
      <c r="R13" s="103"/>
      <c r="S13" s="103"/>
      <c r="T13" s="104"/>
      <c r="U13" s="193" t="s">
        <v>19</v>
      </c>
      <c r="V13" s="193"/>
      <c r="W13" s="193"/>
      <c r="X13" s="193"/>
      <c r="Y13" s="185"/>
      <c r="Z13" s="185"/>
      <c r="AA13" s="185"/>
      <c r="AB13" s="163"/>
      <c r="AC13" s="164"/>
      <c r="AD13" s="164"/>
      <c r="AE13" s="197"/>
      <c r="AF13" s="14"/>
      <c r="AG13" s="14">
        <f>IF($P13="",0,IF($B12=$BA$12,1,0))</f>
        <v>0</v>
      </c>
      <c r="AH13" s="14">
        <f>IF($P13="",0,IF($E12=$BB$12,1,0))</f>
        <v>0</v>
      </c>
      <c r="AI13" s="14">
        <f>IF($P13="",0,IF($U13=$BC$12,1,0))</f>
        <v>0</v>
      </c>
      <c r="AJ13" s="52"/>
      <c r="BA13" s="12" t="s">
        <v>16</v>
      </c>
      <c r="BB13" s="12"/>
      <c r="BC13" s="12" t="s">
        <v>22</v>
      </c>
      <c r="BD13" s="12">
        <v>4500</v>
      </c>
      <c r="BF13" s="131" t="s">
        <v>13</v>
      </c>
      <c r="BG13" s="131"/>
      <c r="BH13" s="131" t="e">
        <f>$BD$13/$BZ12*BH12</f>
        <v>#DIV/0!</v>
      </c>
      <c r="BI13" s="131"/>
      <c r="BJ13" s="131"/>
      <c r="BK13" s="131" t="e">
        <f>$BD$14/$BZ12*BK12</f>
        <v>#DIV/0!</v>
      </c>
      <c r="BL13" s="131"/>
      <c r="BM13" s="131"/>
      <c r="BN13" s="131" t="e">
        <f>$BD$15/$BZ12*BN12</f>
        <v>#DIV/0!</v>
      </c>
      <c r="BO13" s="131"/>
      <c r="BP13" s="131"/>
      <c r="BQ13" s="131" t="e">
        <f>$BD$16/$BZ12*BQ12</f>
        <v>#DIV/0!</v>
      </c>
      <c r="BR13" s="131"/>
      <c r="BS13" s="131"/>
      <c r="BT13" s="131" t="e">
        <f>$BD$17/$BZ12*BT12</f>
        <v>#DIV/0!</v>
      </c>
      <c r="BU13" s="131"/>
      <c r="BV13" s="131"/>
      <c r="BW13" s="131" t="e">
        <f>$BD$18/$BZ12*BW12</f>
        <v>#DIV/0!</v>
      </c>
      <c r="BX13" s="131"/>
      <c r="BY13" s="131"/>
      <c r="BZ13" s="190" t="str">
        <f>IF(BZ12=0,"―",ROUND(SUM(BH13:BY13),-1))</f>
        <v>―</v>
      </c>
      <c r="CA13" s="191"/>
      <c r="CB13" s="192"/>
    </row>
    <row r="14" spans="1:56" ht="22.5" customHeight="1">
      <c r="A14" s="13">
        <f aca="true" t="shared" si="0" ref="A14:A20">IF(AF14=0,"","×")</f>
      </c>
      <c r="B14" s="209"/>
      <c r="C14" s="210"/>
      <c r="D14" s="211"/>
      <c r="E14" s="218"/>
      <c r="F14" s="218"/>
      <c r="G14" s="219"/>
      <c r="H14" s="154"/>
      <c r="I14" s="155"/>
      <c r="J14" s="155"/>
      <c r="K14" s="155"/>
      <c r="L14" s="155"/>
      <c r="M14" s="156"/>
      <c r="N14" s="131" t="s">
        <v>23</v>
      </c>
      <c r="O14" s="131"/>
      <c r="P14" s="102"/>
      <c r="Q14" s="103"/>
      <c r="R14" s="103"/>
      <c r="S14" s="103"/>
      <c r="T14" s="104"/>
      <c r="U14" s="193" t="s">
        <v>19</v>
      </c>
      <c r="V14" s="193"/>
      <c r="W14" s="193"/>
      <c r="X14" s="193"/>
      <c r="Y14" s="185"/>
      <c r="Z14" s="185"/>
      <c r="AA14" s="185"/>
      <c r="AB14" s="163"/>
      <c r="AC14" s="164"/>
      <c r="AD14" s="164"/>
      <c r="AE14" s="197"/>
      <c r="AF14" s="14"/>
      <c r="AG14" s="14">
        <f aca="true" t="shared" si="1" ref="AG14:AG20">IF($P14="",0,IF($B13=$BA$12,1,0))</f>
        <v>0</v>
      </c>
      <c r="AH14" s="14"/>
      <c r="AI14" s="14">
        <f aca="true" t="shared" si="2" ref="AI14:AI21">IF($P14="",0,IF($U14=$BC$12,1,0))</f>
        <v>0</v>
      </c>
      <c r="AJ14" s="52"/>
      <c r="BA14" s="12" t="s">
        <v>24</v>
      </c>
      <c r="BB14" s="12"/>
      <c r="BC14" s="12" t="s">
        <v>25</v>
      </c>
      <c r="BD14" s="12">
        <v>3500</v>
      </c>
    </row>
    <row r="15" spans="1:56" ht="22.5" customHeight="1">
      <c r="A15" s="13">
        <f t="shared" si="0"/>
      </c>
      <c r="B15" s="209"/>
      <c r="C15" s="210"/>
      <c r="D15" s="211"/>
      <c r="E15" s="218"/>
      <c r="F15" s="218"/>
      <c r="G15" s="219"/>
      <c r="H15" s="154"/>
      <c r="I15" s="155"/>
      <c r="J15" s="155"/>
      <c r="K15" s="155"/>
      <c r="L15" s="155"/>
      <c r="M15" s="156"/>
      <c r="N15" s="131" t="s">
        <v>26</v>
      </c>
      <c r="O15" s="131"/>
      <c r="P15" s="102"/>
      <c r="Q15" s="103"/>
      <c r="R15" s="103"/>
      <c r="S15" s="103"/>
      <c r="T15" s="104"/>
      <c r="U15" s="193" t="s">
        <v>19</v>
      </c>
      <c r="V15" s="193"/>
      <c r="W15" s="193"/>
      <c r="X15" s="193"/>
      <c r="Y15" s="185"/>
      <c r="Z15" s="185"/>
      <c r="AA15" s="185"/>
      <c r="AB15" s="163"/>
      <c r="AC15" s="164"/>
      <c r="AD15" s="164"/>
      <c r="AE15" s="197"/>
      <c r="AF15" s="14"/>
      <c r="AG15" s="14">
        <f t="shared" si="1"/>
        <v>0</v>
      </c>
      <c r="AH15" s="14"/>
      <c r="AI15" s="14">
        <f t="shared" si="2"/>
        <v>0</v>
      </c>
      <c r="AJ15" s="52"/>
      <c r="BB15" s="12"/>
      <c r="BC15" s="12"/>
      <c r="BD15" s="12"/>
    </row>
    <row r="16" spans="1:56" ht="22.5" customHeight="1">
      <c r="A16" s="13">
        <f t="shared" si="0"/>
      </c>
      <c r="B16" s="209"/>
      <c r="C16" s="210"/>
      <c r="D16" s="211"/>
      <c r="E16" s="218"/>
      <c r="F16" s="218"/>
      <c r="G16" s="219"/>
      <c r="H16" s="154"/>
      <c r="I16" s="155"/>
      <c r="J16" s="155"/>
      <c r="K16" s="155"/>
      <c r="L16" s="155"/>
      <c r="M16" s="156"/>
      <c r="N16" s="131" t="s">
        <v>27</v>
      </c>
      <c r="O16" s="131"/>
      <c r="P16" s="102"/>
      <c r="Q16" s="103"/>
      <c r="R16" s="103"/>
      <c r="S16" s="103"/>
      <c r="T16" s="104"/>
      <c r="U16" s="193" t="s">
        <v>19</v>
      </c>
      <c r="V16" s="193"/>
      <c r="W16" s="193"/>
      <c r="X16" s="193"/>
      <c r="Y16" s="185"/>
      <c r="Z16" s="185"/>
      <c r="AA16" s="185"/>
      <c r="AB16" s="163"/>
      <c r="AC16" s="164"/>
      <c r="AD16" s="164"/>
      <c r="AE16" s="197"/>
      <c r="AF16" s="14"/>
      <c r="AG16" s="14">
        <f t="shared" si="1"/>
        <v>0</v>
      </c>
      <c r="AH16" s="14"/>
      <c r="AI16" s="14">
        <f t="shared" si="2"/>
        <v>0</v>
      </c>
      <c r="AJ16" s="52"/>
      <c r="BB16" s="12" t="s">
        <v>79</v>
      </c>
      <c r="BC16" s="12"/>
      <c r="BD16" s="12"/>
    </row>
    <row r="17" spans="1:56" ht="22.5" customHeight="1">
      <c r="A17" s="13">
        <f t="shared" si="0"/>
      </c>
      <c r="B17" s="209"/>
      <c r="C17" s="210"/>
      <c r="D17" s="211"/>
      <c r="E17" s="218"/>
      <c r="F17" s="218"/>
      <c r="G17" s="219"/>
      <c r="H17" s="154"/>
      <c r="I17" s="155"/>
      <c r="J17" s="155"/>
      <c r="K17" s="155"/>
      <c r="L17" s="155"/>
      <c r="M17" s="156"/>
      <c r="N17" s="131" t="s">
        <v>28</v>
      </c>
      <c r="O17" s="131"/>
      <c r="P17" s="102"/>
      <c r="Q17" s="103"/>
      <c r="R17" s="103"/>
      <c r="S17" s="103"/>
      <c r="T17" s="104"/>
      <c r="U17" s="193" t="s">
        <v>19</v>
      </c>
      <c r="V17" s="193"/>
      <c r="W17" s="193"/>
      <c r="X17" s="193"/>
      <c r="Y17" s="185"/>
      <c r="Z17" s="185"/>
      <c r="AA17" s="185"/>
      <c r="AB17" s="163"/>
      <c r="AC17" s="164"/>
      <c r="AD17" s="164"/>
      <c r="AE17" s="197"/>
      <c r="AF17" s="14"/>
      <c r="AG17" s="14" t="s">
        <v>84</v>
      </c>
      <c r="AH17" s="14"/>
      <c r="AI17" s="14">
        <f t="shared" si="2"/>
        <v>0</v>
      </c>
      <c r="AJ17" s="52"/>
      <c r="BB17" s="12" t="s">
        <v>80</v>
      </c>
      <c r="BC17" s="12"/>
      <c r="BD17" s="12"/>
    </row>
    <row r="18" spans="1:56" ht="22.5" customHeight="1">
      <c r="A18" s="13">
        <f t="shared" si="0"/>
      </c>
      <c r="B18" s="209"/>
      <c r="C18" s="210"/>
      <c r="D18" s="211"/>
      <c r="E18" s="218"/>
      <c r="F18" s="218"/>
      <c r="G18" s="219"/>
      <c r="H18" s="154"/>
      <c r="I18" s="155"/>
      <c r="J18" s="155"/>
      <c r="K18" s="155"/>
      <c r="L18" s="155"/>
      <c r="M18" s="156"/>
      <c r="N18" s="131" t="s">
        <v>29</v>
      </c>
      <c r="O18" s="131"/>
      <c r="P18" s="102"/>
      <c r="Q18" s="103"/>
      <c r="R18" s="103"/>
      <c r="S18" s="103"/>
      <c r="T18" s="104"/>
      <c r="U18" s="193" t="s">
        <v>19</v>
      </c>
      <c r="V18" s="193"/>
      <c r="W18" s="193"/>
      <c r="X18" s="193"/>
      <c r="Y18" s="185"/>
      <c r="Z18" s="185"/>
      <c r="AA18" s="185"/>
      <c r="AB18" s="163"/>
      <c r="AC18" s="164"/>
      <c r="AD18" s="164"/>
      <c r="AE18" s="197"/>
      <c r="AF18" s="14"/>
      <c r="AG18" s="14">
        <f t="shared" si="1"/>
        <v>0</v>
      </c>
      <c r="AH18" s="14"/>
      <c r="AI18" s="14">
        <f t="shared" si="2"/>
        <v>0</v>
      </c>
      <c r="AJ18" s="52"/>
      <c r="BB18" s="12"/>
      <c r="BC18" s="12"/>
      <c r="BD18" s="12"/>
    </row>
    <row r="19" spans="1:36" ht="22.5" customHeight="1">
      <c r="A19" s="13">
        <f t="shared" si="0"/>
      </c>
      <c r="B19" s="209"/>
      <c r="C19" s="210"/>
      <c r="D19" s="211"/>
      <c r="E19" s="218"/>
      <c r="F19" s="218"/>
      <c r="G19" s="219"/>
      <c r="H19" s="154"/>
      <c r="I19" s="155"/>
      <c r="J19" s="155"/>
      <c r="K19" s="155"/>
      <c r="L19" s="155"/>
      <c r="M19" s="156"/>
      <c r="N19" s="131" t="s">
        <v>30</v>
      </c>
      <c r="O19" s="131"/>
      <c r="P19" s="102"/>
      <c r="Q19" s="103"/>
      <c r="R19" s="103"/>
      <c r="S19" s="103"/>
      <c r="T19" s="104"/>
      <c r="U19" s="193" t="s">
        <v>19</v>
      </c>
      <c r="V19" s="193"/>
      <c r="W19" s="193"/>
      <c r="X19" s="193"/>
      <c r="Y19" s="185"/>
      <c r="Z19" s="185"/>
      <c r="AA19" s="185"/>
      <c r="AB19" s="163"/>
      <c r="AC19" s="164"/>
      <c r="AD19" s="164"/>
      <c r="AE19" s="197"/>
      <c r="AF19" s="14"/>
      <c r="AG19" s="14">
        <f t="shared" si="1"/>
        <v>0</v>
      </c>
      <c r="AH19" s="14"/>
      <c r="AI19" s="14">
        <f t="shared" si="2"/>
        <v>0</v>
      </c>
      <c r="AJ19" s="52"/>
    </row>
    <row r="20" spans="1:36" ht="22.5" customHeight="1" thickBot="1">
      <c r="A20" s="13">
        <f t="shared" si="0"/>
      </c>
      <c r="B20" s="234"/>
      <c r="C20" s="235"/>
      <c r="D20" s="236"/>
      <c r="E20" s="237"/>
      <c r="F20" s="237"/>
      <c r="G20" s="238"/>
      <c r="H20" s="157"/>
      <c r="I20" s="158"/>
      <c r="J20" s="158"/>
      <c r="K20" s="158"/>
      <c r="L20" s="158"/>
      <c r="M20" s="159"/>
      <c r="N20" s="222" t="s">
        <v>31</v>
      </c>
      <c r="O20" s="222"/>
      <c r="P20" s="223"/>
      <c r="Q20" s="224"/>
      <c r="R20" s="224"/>
      <c r="S20" s="224"/>
      <c r="T20" s="225"/>
      <c r="U20" s="232" t="s">
        <v>19</v>
      </c>
      <c r="V20" s="232"/>
      <c r="W20" s="232"/>
      <c r="X20" s="232"/>
      <c r="Y20" s="241"/>
      <c r="Z20" s="241"/>
      <c r="AA20" s="241"/>
      <c r="AB20" s="229"/>
      <c r="AC20" s="230"/>
      <c r="AD20" s="230"/>
      <c r="AE20" s="231"/>
      <c r="AF20" s="14"/>
      <c r="AG20" s="14">
        <f t="shared" si="1"/>
        <v>0</v>
      </c>
      <c r="AH20" s="14"/>
      <c r="AI20" s="14">
        <f t="shared" si="2"/>
        <v>0</v>
      </c>
      <c r="AJ20" s="52"/>
    </row>
    <row r="21" spans="2:80" ht="22.5" customHeight="1" thickTop="1">
      <c r="B21" s="206" t="s">
        <v>16</v>
      </c>
      <c r="C21" s="207"/>
      <c r="D21" s="208"/>
      <c r="E21" s="215" t="s">
        <v>19</v>
      </c>
      <c r="F21" s="216"/>
      <c r="G21" s="217"/>
      <c r="H21" s="178"/>
      <c r="I21" s="179"/>
      <c r="J21" s="179"/>
      <c r="K21" s="179"/>
      <c r="L21" s="179"/>
      <c r="M21" s="180"/>
      <c r="N21" s="187" t="s">
        <v>17</v>
      </c>
      <c r="O21" s="187"/>
      <c r="P21" s="203"/>
      <c r="Q21" s="204"/>
      <c r="R21" s="204"/>
      <c r="S21" s="204"/>
      <c r="T21" s="205"/>
      <c r="U21" s="201" t="s">
        <v>18</v>
      </c>
      <c r="V21" s="201"/>
      <c r="W21" s="201"/>
      <c r="X21" s="201"/>
      <c r="Y21" s="184" t="str">
        <f>BZ22</f>
        <v>―</v>
      </c>
      <c r="Z21" s="184"/>
      <c r="AA21" s="184"/>
      <c r="AB21" s="194"/>
      <c r="AC21" s="195"/>
      <c r="AD21" s="195"/>
      <c r="AE21" s="196"/>
      <c r="AG21" s="55">
        <f>SUM(AG22:AG29)</f>
        <v>0</v>
      </c>
      <c r="AH21" s="55">
        <f>SUM(AH22:AH29)</f>
        <v>0</v>
      </c>
      <c r="AI21" s="14">
        <f t="shared" si="2"/>
        <v>0</v>
      </c>
      <c r="AJ21" s="52"/>
      <c r="BF21" s="131" t="s">
        <v>20</v>
      </c>
      <c r="BG21" s="131"/>
      <c r="BH21" s="131">
        <f>COUNTIF($U21:$X29,BH$11)</f>
        <v>0</v>
      </c>
      <c r="BI21" s="131"/>
      <c r="BJ21" s="131"/>
      <c r="BK21" s="131">
        <f>COUNTIF($U21:$X29,BK$11)</f>
        <v>0</v>
      </c>
      <c r="BL21" s="131"/>
      <c r="BM21" s="131"/>
      <c r="BN21" s="131">
        <f>COUNTIF($U21:$X29,BN$10)</f>
        <v>0</v>
      </c>
      <c r="BO21" s="131"/>
      <c r="BP21" s="131"/>
      <c r="BQ21" s="131">
        <f>COUNTIF($U21:$X29,BQ$10)</f>
        <v>0</v>
      </c>
      <c r="BR21" s="131"/>
      <c r="BS21" s="131"/>
      <c r="BT21" s="131">
        <f>COUNTIF($U21:$X29,BT$10)</f>
        <v>0</v>
      </c>
      <c r="BU21" s="131"/>
      <c r="BV21" s="131"/>
      <c r="BW21" s="131">
        <f>COUNTIF($U21:$X29,BW$10)</f>
        <v>0</v>
      </c>
      <c r="BX21" s="131"/>
      <c r="BY21" s="131"/>
      <c r="BZ21" s="131">
        <f>SUM(BH21:BY21)</f>
        <v>0</v>
      </c>
      <c r="CA21" s="131"/>
      <c r="CB21" s="131"/>
    </row>
    <row r="22" spans="1:80" ht="22.5" customHeight="1">
      <c r="A22" s="13">
        <f>IF(AF22=0,"","×")</f>
      </c>
      <c r="B22" s="209"/>
      <c r="C22" s="210"/>
      <c r="D22" s="211"/>
      <c r="E22" s="218"/>
      <c r="F22" s="218"/>
      <c r="G22" s="219"/>
      <c r="H22" s="154"/>
      <c r="I22" s="155"/>
      <c r="J22" s="155"/>
      <c r="K22" s="155"/>
      <c r="L22" s="155"/>
      <c r="M22" s="156"/>
      <c r="N22" s="131" t="s">
        <v>21</v>
      </c>
      <c r="O22" s="131"/>
      <c r="P22" s="102"/>
      <c r="Q22" s="103"/>
      <c r="R22" s="103"/>
      <c r="S22" s="103"/>
      <c r="T22" s="104"/>
      <c r="U22" s="193" t="s">
        <v>19</v>
      </c>
      <c r="V22" s="193"/>
      <c r="W22" s="193"/>
      <c r="X22" s="193"/>
      <c r="Y22" s="185"/>
      <c r="Z22" s="185"/>
      <c r="AA22" s="185"/>
      <c r="AB22" s="163"/>
      <c r="AC22" s="164"/>
      <c r="AD22" s="164"/>
      <c r="AE22" s="197"/>
      <c r="AF22" s="14"/>
      <c r="AG22" s="14">
        <f>IF($P22="",0,IF($B21=$BA$12,1,0))</f>
        <v>0</v>
      </c>
      <c r="AH22" s="14">
        <f>IF($P22="",0,IF($E21=$BB$12,1,0))</f>
        <v>0</v>
      </c>
      <c r="AI22" s="14">
        <f>IF($P22="",0,IF($U22=$BC$12,1,0))</f>
        <v>0</v>
      </c>
      <c r="AJ22" s="52"/>
      <c r="BA22" s="12" t="s">
        <v>32</v>
      </c>
      <c r="BF22" s="131" t="s">
        <v>13</v>
      </c>
      <c r="BG22" s="131"/>
      <c r="BH22" s="131" t="e">
        <f>$BD$13/$BZ21*BH21</f>
        <v>#DIV/0!</v>
      </c>
      <c r="BI22" s="131"/>
      <c r="BJ22" s="131"/>
      <c r="BK22" s="131" t="e">
        <f>$BD$14/$BZ21*BK21</f>
        <v>#DIV/0!</v>
      </c>
      <c r="BL22" s="131"/>
      <c r="BM22" s="131"/>
      <c r="BN22" s="131" t="e">
        <f>$BD$15/$BZ21*BN21</f>
        <v>#DIV/0!</v>
      </c>
      <c r="BO22" s="131"/>
      <c r="BP22" s="131"/>
      <c r="BQ22" s="131" t="e">
        <f>$BD$16/$BZ21*BQ21</f>
        <v>#DIV/0!</v>
      </c>
      <c r="BR22" s="131"/>
      <c r="BS22" s="131"/>
      <c r="BT22" s="131" t="e">
        <f>$BD$17/$BZ21*BT21</f>
        <v>#DIV/0!</v>
      </c>
      <c r="BU22" s="131"/>
      <c r="BV22" s="131"/>
      <c r="BW22" s="131" t="e">
        <f>$BD$18/$BZ21*BW21</f>
        <v>#DIV/0!</v>
      </c>
      <c r="BX22" s="131"/>
      <c r="BY22" s="131"/>
      <c r="BZ22" s="190" t="str">
        <f>IF(BZ21=0,"―",ROUND(SUM(BH22:BY22),-1))</f>
        <v>―</v>
      </c>
      <c r="CA22" s="191"/>
      <c r="CB22" s="192"/>
    </row>
    <row r="23" spans="1:53" ht="22.5" customHeight="1">
      <c r="A23" s="13">
        <f aca="true" t="shared" si="3" ref="A23:A29">IF(AF23=0,"","×")</f>
      </c>
      <c r="B23" s="209"/>
      <c r="C23" s="210"/>
      <c r="D23" s="211"/>
      <c r="E23" s="218"/>
      <c r="F23" s="218"/>
      <c r="G23" s="219"/>
      <c r="H23" s="154"/>
      <c r="I23" s="155"/>
      <c r="J23" s="155"/>
      <c r="K23" s="155"/>
      <c r="L23" s="155"/>
      <c r="M23" s="156"/>
      <c r="N23" s="131" t="s">
        <v>23</v>
      </c>
      <c r="O23" s="131"/>
      <c r="P23" s="102"/>
      <c r="Q23" s="103"/>
      <c r="R23" s="103"/>
      <c r="S23" s="103"/>
      <c r="T23" s="104"/>
      <c r="U23" s="193" t="s">
        <v>19</v>
      </c>
      <c r="V23" s="193"/>
      <c r="W23" s="193"/>
      <c r="X23" s="193"/>
      <c r="Y23" s="185"/>
      <c r="Z23" s="185"/>
      <c r="AA23" s="185"/>
      <c r="AB23" s="163"/>
      <c r="AC23" s="164"/>
      <c r="AD23" s="164"/>
      <c r="AE23" s="197"/>
      <c r="AF23" s="14"/>
      <c r="AG23" s="14">
        <f aca="true" t="shared" si="4" ref="AG23:AG29">IF($P23="",0,IF($B22=$BA$12,1,0))</f>
        <v>0</v>
      </c>
      <c r="AH23" s="14"/>
      <c r="AI23" s="14">
        <f aca="true" t="shared" si="5" ref="AI23:AI29">IF($P23="",0,IF($U23=$BC$12,1,0))</f>
        <v>0</v>
      </c>
      <c r="AJ23" s="52"/>
      <c r="BA23" s="12" t="s">
        <v>19</v>
      </c>
    </row>
    <row r="24" spans="1:53" ht="22.5" customHeight="1">
      <c r="A24" s="13">
        <f t="shared" si="3"/>
      </c>
      <c r="B24" s="209"/>
      <c r="C24" s="210"/>
      <c r="D24" s="211"/>
      <c r="E24" s="218"/>
      <c r="F24" s="218"/>
      <c r="G24" s="219"/>
      <c r="H24" s="154"/>
      <c r="I24" s="155"/>
      <c r="J24" s="155"/>
      <c r="K24" s="155"/>
      <c r="L24" s="155"/>
      <c r="M24" s="156"/>
      <c r="N24" s="131" t="s">
        <v>26</v>
      </c>
      <c r="O24" s="131"/>
      <c r="P24" s="102"/>
      <c r="Q24" s="103"/>
      <c r="R24" s="103"/>
      <c r="S24" s="103"/>
      <c r="T24" s="104"/>
      <c r="U24" s="193" t="s">
        <v>19</v>
      </c>
      <c r="V24" s="193"/>
      <c r="W24" s="193"/>
      <c r="X24" s="193"/>
      <c r="Y24" s="185"/>
      <c r="Z24" s="185"/>
      <c r="AA24" s="185"/>
      <c r="AB24" s="163"/>
      <c r="AC24" s="164"/>
      <c r="AD24" s="164"/>
      <c r="AE24" s="197"/>
      <c r="AF24" s="14"/>
      <c r="AG24" s="14">
        <f t="shared" si="4"/>
        <v>0</v>
      </c>
      <c r="AH24" s="14"/>
      <c r="AI24" s="14">
        <f t="shared" si="5"/>
        <v>0</v>
      </c>
      <c r="AJ24" s="52"/>
      <c r="BA24" s="12" t="s">
        <v>33</v>
      </c>
    </row>
    <row r="25" spans="1:53" ht="22.5" customHeight="1">
      <c r="A25" s="13">
        <f t="shared" si="3"/>
      </c>
      <c r="B25" s="209"/>
      <c r="C25" s="210"/>
      <c r="D25" s="211"/>
      <c r="E25" s="218"/>
      <c r="F25" s="218"/>
      <c r="G25" s="219"/>
      <c r="H25" s="154"/>
      <c r="I25" s="155"/>
      <c r="J25" s="155"/>
      <c r="K25" s="155"/>
      <c r="L25" s="155"/>
      <c r="M25" s="156"/>
      <c r="N25" s="131" t="s">
        <v>27</v>
      </c>
      <c r="O25" s="131"/>
      <c r="P25" s="102"/>
      <c r="Q25" s="103"/>
      <c r="R25" s="103"/>
      <c r="S25" s="103"/>
      <c r="T25" s="104"/>
      <c r="U25" s="193" t="s">
        <v>19</v>
      </c>
      <c r="V25" s="193"/>
      <c r="W25" s="193"/>
      <c r="X25" s="193"/>
      <c r="Y25" s="185"/>
      <c r="Z25" s="185"/>
      <c r="AA25" s="185"/>
      <c r="AB25" s="163"/>
      <c r="AC25" s="164"/>
      <c r="AD25" s="164"/>
      <c r="AE25" s="197"/>
      <c r="AF25" s="14"/>
      <c r="AG25" s="14">
        <f t="shared" si="4"/>
        <v>0</v>
      </c>
      <c r="AH25" s="14"/>
      <c r="AI25" s="14">
        <f t="shared" si="5"/>
        <v>0</v>
      </c>
      <c r="AJ25" s="52"/>
      <c r="BA25" s="12" t="s">
        <v>34</v>
      </c>
    </row>
    <row r="26" spans="1:53" ht="22.5" customHeight="1">
      <c r="A26" s="13">
        <f t="shared" si="3"/>
      </c>
      <c r="B26" s="209"/>
      <c r="C26" s="210"/>
      <c r="D26" s="211"/>
      <c r="E26" s="218"/>
      <c r="F26" s="218"/>
      <c r="G26" s="219"/>
      <c r="H26" s="154"/>
      <c r="I26" s="155"/>
      <c r="J26" s="155"/>
      <c r="K26" s="155"/>
      <c r="L26" s="155"/>
      <c r="M26" s="156"/>
      <c r="N26" s="131" t="s">
        <v>28</v>
      </c>
      <c r="O26" s="131"/>
      <c r="P26" s="102"/>
      <c r="Q26" s="103"/>
      <c r="R26" s="103"/>
      <c r="S26" s="103"/>
      <c r="T26" s="104"/>
      <c r="U26" s="193" t="s">
        <v>19</v>
      </c>
      <c r="V26" s="193"/>
      <c r="W26" s="193"/>
      <c r="X26" s="193"/>
      <c r="Y26" s="185"/>
      <c r="Z26" s="185"/>
      <c r="AA26" s="185"/>
      <c r="AB26" s="163"/>
      <c r="AC26" s="164"/>
      <c r="AD26" s="164"/>
      <c r="AE26" s="197"/>
      <c r="AF26" s="14"/>
      <c r="AG26" s="14">
        <f t="shared" si="4"/>
        <v>0</v>
      </c>
      <c r="AH26" s="14"/>
      <c r="AI26" s="14">
        <f t="shared" si="5"/>
        <v>0</v>
      </c>
      <c r="AJ26" s="52"/>
      <c r="BA26" s="12"/>
    </row>
    <row r="27" spans="1:53" ht="22.5" customHeight="1">
      <c r="A27" s="13">
        <f t="shared" si="3"/>
      </c>
      <c r="B27" s="209"/>
      <c r="C27" s="210"/>
      <c r="D27" s="211"/>
      <c r="E27" s="218"/>
      <c r="F27" s="218"/>
      <c r="G27" s="219"/>
      <c r="H27" s="154"/>
      <c r="I27" s="155"/>
      <c r="J27" s="155"/>
      <c r="K27" s="155"/>
      <c r="L27" s="155"/>
      <c r="M27" s="156"/>
      <c r="N27" s="131" t="s">
        <v>29</v>
      </c>
      <c r="O27" s="131"/>
      <c r="P27" s="102"/>
      <c r="Q27" s="103"/>
      <c r="R27" s="103"/>
      <c r="S27" s="103"/>
      <c r="T27" s="104"/>
      <c r="U27" s="193" t="s">
        <v>19</v>
      </c>
      <c r="V27" s="193"/>
      <c r="W27" s="193"/>
      <c r="X27" s="193"/>
      <c r="Y27" s="185"/>
      <c r="Z27" s="185"/>
      <c r="AA27" s="185"/>
      <c r="AB27" s="163"/>
      <c r="AC27" s="164"/>
      <c r="AD27" s="164"/>
      <c r="AE27" s="197"/>
      <c r="AF27" s="14"/>
      <c r="AG27" s="14">
        <f t="shared" si="4"/>
        <v>0</v>
      </c>
      <c r="AH27" s="14"/>
      <c r="AI27" s="14">
        <f t="shared" si="5"/>
        <v>0</v>
      </c>
      <c r="AJ27" s="52"/>
      <c r="BA27" s="12"/>
    </row>
    <row r="28" spans="1:53" ht="22.5" customHeight="1">
      <c r="A28" s="13">
        <f t="shared" si="3"/>
      </c>
      <c r="B28" s="209"/>
      <c r="C28" s="210"/>
      <c r="D28" s="211"/>
      <c r="E28" s="218"/>
      <c r="F28" s="218"/>
      <c r="G28" s="219"/>
      <c r="H28" s="154"/>
      <c r="I28" s="155"/>
      <c r="J28" s="155"/>
      <c r="K28" s="155"/>
      <c r="L28" s="155"/>
      <c r="M28" s="156"/>
      <c r="N28" s="131" t="s">
        <v>30</v>
      </c>
      <c r="O28" s="131"/>
      <c r="P28" s="102"/>
      <c r="Q28" s="103"/>
      <c r="R28" s="103"/>
      <c r="S28" s="103"/>
      <c r="T28" s="104"/>
      <c r="U28" s="193" t="s">
        <v>19</v>
      </c>
      <c r="V28" s="193"/>
      <c r="W28" s="193"/>
      <c r="X28" s="193"/>
      <c r="Y28" s="185"/>
      <c r="Z28" s="185"/>
      <c r="AA28" s="185"/>
      <c r="AB28" s="163"/>
      <c r="AC28" s="164"/>
      <c r="AD28" s="164"/>
      <c r="AE28" s="197"/>
      <c r="AF28" s="14"/>
      <c r="AG28" s="14">
        <f t="shared" si="4"/>
        <v>0</v>
      </c>
      <c r="AH28" s="14"/>
      <c r="AI28" s="14">
        <f t="shared" si="5"/>
        <v>0</v>
      </c>
      <c r="AJ28" s="52"/>
      <c r="BA28" s="12"/>
    </row>
    <row r="29" spans="1:36" ht="22.5" customHeight="1" thickBot="1">
      <c r="A29" s="13">
        <f t="shared" si="3"/>
      </c>
      <c r="B29" s="212"/>
      <c r="C29" s="213"/>
      <c r="D29" s="214"/>
      <c r="E29" s="220"/>
      <c r="F29" s="220"/>
      <c r="G29" s="221"/>
      <c r="H29" s="181"/>
      <c r="I29" s="182"/>
      <c r="J29" s="182"/>
      <c r="K29" s="182"/>
      <c r="L29" s="182"/>
      <c r="M29" s="183"/>
      <c r="N29" s="149" t="s">
        <v>31</v>
      </c>
      <c r="O29" s="149"/>
      <c r="P29" s="188"/>
      <c r="Q29" s="144"/>
      <c r="R29" s="144"/>
      <c r="S29" s="144"/>
      <c r="T29" s="189"/>
      <c r="U29" s="202" t="s">
        <v>19</v>
      </c>
      <c r="V29" s="202"/>
      <c r="W29" s="202"/>
      <c r="X29" s="202"/>
      <c r="Y29" s="186"/>
      <c r="Z29" s="186"/>
      <c r="AA29" s="186"/>
      <c r="AB29" s="198"/>
      <c r="AC29" s="199"/>
      <c r="AD29" s="199"/>
      <c r="AE29" s="200"/>
      <c r="AF29" s="14"/>
      <c r="AG29" s="14">
        <f t="shared" si="4"/>
        <v>0</v>
      </c>
      <c r="AH29" s="14"/>
      <c r="AI29" s="14">
        <f t="shared" si="5"/>
        <v>0</v>
      </c>
      <c r="AJ29" s="52"/>
    </row>
    <row r="30" spans="23:28" ht="22.5" customHeight="1">
      <c r="W30" s="169" t="s">
        <v>35</v>
      </c>
      <c r="X30" s="169"/>
      <c r="Y30" s="169"/>
      <c r="Z30" s="170">
        <f>SUM(Y12:AA29)</f>
        <v>0</v>
      </c>
      <c r="AA30" s="171"/>
      <c r="AB30" s="171"/>
    </row>
    <row r="32" spans="2:18" ht="13.5">
      <c r="B32" s="66" t="s">
        <v>89</v>
      </c>
      <c r="R32" s="15"/>
    </row>
    <row r="33" spans="2:20" ht="22.5" customHeight="1" thickBot="1">
      <c r="B33" s="107" t="s">
        <v>87</v>
      </c>
      <c r="C33" s="107"/>
      <c r="D33" s="107"/>
      <c r="E33" s="107"/>
      <c r="F33" s="107" t="s">
        <v>82</v>
      </c>
      <c r="G33" s="107"/>
      <c r="H33" s="107"/>
      <c r="I33" s="107"/>
      <c r="J33" s="107"/>
      <c r="K33" s="108" t="s">
        <v>36</v>
      </c>
      <c r="L33" s="109"/>
      <c r="M33" s="109"/>
      <c r="N33" s="109"/>
      <c r="O33" s="110"/>
      <c r="P33" s="107" t="s">
        <v>37</v>
      </c>
      <c r="Q33" s="107"/>
      <c r="R33" s="107"/>
      <c r="S33" s="107"/>
      <c r="T33" s="107"/>
    </row>
    <row r="34" spans="2:20" ht="22.5" customHeight="1">
      <c r="B34" s="105"/>
      <c r="C34" s="106"/>
      <c r="D34" s="106"/>
      <c r="E34" s="106"/>
      <c r="F34" s="141"/>
      <c r="G34" s="106"/>
      <c r="H34" s="106"/>
      <c r="I34" s="106"/>
      <c r="J34" s="142"/>
      <c r="K34" s="120" t="s">
        <v>19</v>
      </c>
      <c r="L34" s="120"/>
      <c r="M34" s="120"/>
      <c r="N34" s="120"/>
      <c r="O34" s="120"/>
      <c r="P34" s="121"/>
      <c r="Q34" s="121"/>
      <c r="R34" s="121"/>
      <c r="S34" s="121"/>
      <c r="T34" s="122"/>
    </row>
    <row r="35" spans="2:20" ht="22.5" customHeight="1" thickBot="1">
      <c r="B35" s="143"/>
      <c r="C35" s="144"/>
      <c r="D35" s="144"/>
      <c r="E35" s="144"/>
      <c r="F35" s="145"/>
      <c r="G35" s="146"/>
      <c r="H35" s="146"/>
      <c r="I35" s="146"/>
      <c r="J35" s="147"/>
      <c r="K35" s="148" t="s">
        <v>19</v>
      </c>
      <c r="L35" s="148"/>
      <c r="M35" s="148"/>
      <c r="N35" s="148"/>
      <c r="O35" s="148"/>
      <c r="P35" s="149"/>
      <c r="Q35" s="149"/>
      <c r="R35" s="149"/>
      <c r="S35" s="149"/>
      <c r="T35" s="150"/>
    </row>
    <row r="37" ht="13.5">
      <c r="B37" s="2" t="s">
        <v>72</v>
      </c>
    </row>
    <row r="38" spans="2:31" ht="13.5"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3"/>
    </row>
    <row r="39" spans="2:31" ht="13.5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</row>
    <row r="40" spans="2:31" ht="13.5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9"/>
    </row>
    <row r="42" spans="2:66" ht="17.25" hidden="1">
      <c r="B42" s="166" t="s">
        <v>42</v>
      </c>
      <c r="C42" s="167"/>
      <c r="D42" s="168"/>
      <c r="E42" s="102" t="s">
        <v>85</v>
      </c>
      <c r="F42" s="103"/>
      <c r="G42" s="103"/>
      <c r="H42" s="103"/>
      <c r="I42" s="104"/>
      <c r="J42" s="15"/>
      <c r="K42" s="15"/>
      <c r="L42" s="15"/>
      <c r="M42" s="15"/>
      <c r="N42" s="132" t="s">
        <v>44</v>
      </c>
      <c r="O42" s="133"/>
      <c r="P42" s="134"/>
      <c r="Q42" s="132" t="s">
        <v>43</v>
      </c>
      <c r="R42" s="133"/>
      <c r="S42" s="134"/>
      <c r="T42" s="135" t="s">
        <v>83</v>
      </c>
      <c r="U42" s="136"/>
      <c r="V42" s="136"/>
      <c r="W42" s="137"/>
      <c r="X42" s="173"/>
      <c r="Y42" s="174"/>
      <c r="Z42" s="174"/>
      <c r="AA42" s="174"/>
      <c r="AB42" s="175"/>
      <c r="AC42" s="176"/>
      <c r="AD42" s="177"/>
      <c r="BF42" s="61"/>
      <c r="BG42" s="61"/>
      <c r="BH42" s="61"/>
      <c r="BI42" s="61"/>
      <c r="BJ42" s="61"/>
      <c r="BK42" s="61"/>
      <c r="BL42" s="61"/>
      <c r="BM42" s="61"/>
      <c r="BN42" s="61"/>
    </row>
    <row r="43" spans="2:66" ht="45" customHeight="1" hidden="1">
      <c r="B43" s="123"/>
      <c r="C43" s="124"/>
      <c r="D43" s="124"/>
      <c r="E43" s="160"/>
      <c r="F43" s="161"/>
      <c r="G43" s="161"/>
      <c r="H43" s="161"/>
      <c r="I43" s="162"/>
      <c r="J43" s="163"/>
      <c r="K43" s="164"/>
      <c r="L43" s="164"/>
      <c r="M43" s="165"/>
      <c r="N43" s="123"/>
      <c r="O43" s="124"/>
      <c r="P43" s="124"/>
      <c r="Q43" s="125"/>
      <c r="R43" s="126"/>
      <c r="S43" s="127"/>
      <c r="T43" s="128"/>
      <c r="U43" s="129"/>
      <c r="V43" s="129"/>
      <c r="W43" s="130"/>
      <c r="X43" s="123"/>
      <c r="Y43" s="124"/>
      <c r="Z43" s="124"/>
      <c r="AA43" s="172"/>
      <c r="AB43" s="128"/>
      <c r="AC43" s="129"/>
      <c r="AD43" s="130"/>
      <c r="BF43" s="62"/>
      <c r="BG43" s="62"/>
      <c r="BH43" s="62"/>
      <c r="BI43" s="62"/>
      <c r="BJ43" s="62"/>
      <c r="BK43" s="62"/>
      <c r="BL43" s="62"/>
      <c r="BM43" s="62"/>
      <c r="BN43" s="62"/>
    </row>
    <row r="44" spans="2:30" ht="13.5" customHeight="1" hidden="1">
      <c r="B44" s="53"/>
      <c r="C44" s="53"/>
      <c r="D44" s="53"/>
      <c r="E44" s="53"/>
      <c r="F44" s="53"/>
      <c r="G44" s="5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43:46" ht="13.5" hidden="1">
      <c r="AQ45" s="131" t="s">
        <v>76</v>
      </c>
      <c r="AR45" s="131"/>
      <c r="AS45" s="131"/>
      <c r="AT45" s="131"/>
    </row>
    <row r="46" spans="1:46" ht="67.5" hidden="1">
      <c r="A46" s="16" t="s">
        <v>45</v>
      </c>
      <c r="B46" s="17" t="s">
        <v>46</v>
      </c>
      <c r="C46" s="64" t="s">
        <v>47</v>
      </c>
      <c r="D46" s="18" t="s">
        <v>48</v>
      </c>
      <c r="E46" s="19" t="s">
        <v>49</v>
      </c>
      <c r="F46" s="20" t="s">
        <v>50</v>
      </c>
      <c r="G46" s="21" t="s">
        <v>51</v>
      </c>
      <c r="H46" s="21" t="s">
        <v>52</v>
      </c>
      <c r="I46" s="18" t="s">
        <v>13</v>
      </c>
      <c r="J46" s="22" t="s">
        <v>53</v>
      </c>
      <c r="K46" s="23" t="s">
        <v>54</v>
      </c>
      <c r="L46" s="24" t="s">
        <v>55</v>
      </c>
      <c r="M46" s="25" t="s">
        <v>56</v>
      </c>
      <c r="N46" s="26" t="s">
        <v>14</v>
      </c>
      <c r="O46" s="27" t="s">
        <v>57</v>
      </c>
      <c r="P46" s="28" t="s">
        <v>58</v>
      </c>
      <c r="Q46" s="29" t="s">
        <v>59</v>
      </c>
      <c r="R46" s="28" t="s">
        <v>60</v>
      </c>
      <c r="S46" s="28" t="s">
        <v>61</v>
      </c>
      <c r="T46" s="28" t="s">
        <v>62</v>
      </c>
      <c r="U46" s="28" t="s">
        <v>63</v>
      </c>
      <c r="V46" s="28" t="s">
        <v>64</v>
      </c>
      <c r="W46" s="28" t="s">
        <v>65</v>
      </c>
      <c r="X46" s="28" t="s">
        <v>75</v>
      </c>
      <c r="Y46" s="30" t="s">
        <v>66</v>
      </c>
      <c r="Z46" s="30">
        <v>1</v>
      </c>
      <c r="AA46" s="30">
        <v>2</v>
      </c>
      <c r="AB46" s="30">
        <v>3</v>
      </c>
      <c r="AC46" s="30">
        <v>4</v>
      </c>
      <c r="AD46" s="30">
        <v>5</v>
      </c>
      <c r="AE46" s="30">
        <v>6</v>
      </c>
      <c r="AF46" s="58" t="s">
        <v>66</v>
      </c>
      <c r="AG46" s="58">
        <v>1</v>
      </c>
      <c r="AH46" s="58">
        <v>2</v>
      </c>
      <c r="AI46" s="58">
        <v>3</v>
      </c>
      <c r="AJ46" s="58">
        <v>4</v>
      </c>
      <c r="AK46" s="58">
        <v>5</v>
      </c>
      <c r="AL46" s="58">
        <v>6</v>
      </c>
      <c r="AM46" s="31" t="s">
        <v>67</v>
      </c>
      <c r="AN46" s="32" t="s">
        <v>68</v>
      </c>
      <c r="AO46" s="33" t="s">
        <v>69</v>
      </c>
      <c r="AP46" s="63" t="s">
        <v>77</v>
      </c>
      <c r="AQ46" s="59" t="s">
        <v>81</v>
      </c>
      <c r="AR46" s="59" t="s">
        <v>82</v>
      </c>
      <c r="AS46" s="59" t="s">
        <v>32</v>
      </c>
      <c r="AT46" s="59" t="s">
        <v>34</v>
      </c>
    </row>
    <row r="47" spans="1:46" ht="21" hidden="1">
      <c r="A47" s="34"/>
      <c r="B47" s="35"/>
      <c r="C47" s="36">
        <f>B43</f>
        <v>0</v>
      </c>
      <c r="D47" s="37">
        <f>$G$6</f>
        <v>0</v>
      </c>
      <c r="E47" s="38">
        <f>H12</f>
        <v>0</v>
      </c>
      <c r="F47" s="39">
        <f>$G$7</f>
        <v>0</v>
      </c>
      <c r="G47" s="39">
        <f>BH12</f>
        <v>0</v>
      </c>
      <c r="H47" s="39">
        <f>BK12</f>
        <v>0</v>
      </c>
      <c r="I47" s="40" t="str">
        <f>Y12</f>
        <v>―</v>
      </c>
      <c r="J47" s="41" t="s">
        <v>70</v>
      </c>
      <c r="K47" s="42"/>
      <c r="L47" s="43"/>
      <c r="M47" s="44"/>
      <c r="N47" s="45">
        <f>AB12</f>
        <v>0</v>
      </c>
      <c r="O47" s="38">
        <f>P12</f>
        <v>0</v>
      </c>
      <c r="P47" s="46">
        <f>P13</f>
        <v>0</v>
      </c>
      <c r="Q47" s="47">
        <f>P14</f>
        <v>0</v>
      </c>
      <c r="R47" s="46">
        <f>P15</f>
        <v>0</v>
      </c>
      <c r="S47" s="46">
        <f>P16</f>
        <v>0</v>
      </c>
      <c r="T47" s="46">
        <f>P17</f>
        <v>0</v>
      </c>
      <c r="U47" s="46">
        <f>P18</f>
        <v>0</v>
      </c>
      <c r="V47" s="46">
        <f>P19</f>
        <v>0</v>
      </c>
      <c r="W47" s="46">
        <f>P20</f>
        <v>0</v>
      </c>
      <c r="X47" s="46"/>
      <c r="Y47" s="54">
        <f>IF(Z47=1,1,IF(AA47=1,2,IF(AB47=1,3,IF(AC47=1,4,IF(AD47=1,5,IF(AE47=1,6,""))))))</f>
      </c>
      <c r="Z47" s="54">
        <f>IF($B$12=$BA$13,IF($E12=$BB$13,1,""),"")</f>
      </c>
      <c r="AA47" s="54">
        <f>IF($B$12=$BA$13,IF($E12=$BB$14,1,""),"")</f>
      </c>
      <c r="AB47" s="54">
        <f>IF($B$12=$BA$13,IF($E12=$BB$15,1,""),"")</f>
      </c>
      <c r="AC47" s="54">
        <f>IF($B$12=$BA$13,IF($E12=$BB$16,1,""),"")</f>
      </c>
      <c r="AD47" s="54">
        <f>IF($B$12=$BA$13,IF($E12=$BB$17,1,""),"")</f>
      </c>
      <c r="AE47" s="54">
        <f>IF($B$12=$BA$13,IF($E12=$BB$18,1,""),"")</f>
      </c>
      <c r="AF47" s="56">
        <f>IF(AG47=1,1,IF(AH47=1,2,IF(AI47=1,3,IF(AJ47=1,4,IF(AK47=1,5,IF(AL47=1,6,""))))))</f>
      </c>
      <c r="AG47" s="56">
        <f>IF($B$12=$BA$14,IF($E12=$BB$13,1,""),"")</f>
      </c>
      <c r="AH47" s="56">
        <f>IF($B$12=$BA$14,IF($E12=$BB$14,1,""),"")</f>
      </c>
      <c r="AI47" s="56">
        <f>IF($B$12=$BA$14,IF($E12=$BB$15,1,""),"")</f>
      </c>
      <c r="AJ47" s="56">
        <f>IF($B$12=$BA$14,IF($E12=$BB$16,1,""),"")</f>
      </c>
      <c r="AK47" s="56">
        <f>IF($B$12=$BA$14,IF($E12=$BB$17,1,""),"")</f>
      </c>
      <c r="AL47" s="56">
        <f>IF($B$12=$BA$14,IF($E12=$BB$18,1,""),"")</f>
      </c>
      <c r="AM47" s="48">
        <f>SUM(Z47:AE47,AG47:AL47)</f>
        <v>0</v>
      </c>
      <c r="AN47" s="39">
        <f>$G$7</f>
        <v>0</v>
      </c>
      <c r="AO47" s="49">
        <f>$U$7</f>
        <v>0</v>
      </c>
      <c r="AP47" s="39">
        <f>E43</f>
        <v>0</v>
      </c>
      <c r="AQ47" s="60">
        <f>B34</f>
        <v>0</v>
      </c>
      <c r="AR47" s="60">
        <f>F34</f>
        <v>0</v>
      </c>
      <c r="AS47" s="60" t="str">
        <f>K34</f>
        <v>選択してください</v>
      </c>
      <c r="AT47" s="60">
        <f>P34</f>
        <v>0</v>
      </c>
    </row>
    <row r="48" spans="1:46" ht="21" hidden="1">
      <c r="A48" s="34"/>
      <c r="B48" s="35"/>
      <c r="C48" s="36">
        <f>B43</f>
        <v>0</v>
      </c>
      <c r="D48" s="37">
        <f>$G$6</f>
        <v>0</v>
      </c>
      <c r="E48" s="38">
        <f>H21</f>
        <v>0</v>
      </c>
      <c r="F48" s="39">
        <f>$G$7</f>
        <v>0</v>
      </c>
      <c r="G48" s="39">
        <f>BH21</f>
        <v>0</v>
      </c>
      <c r="H48" s="39">
        <f>BK21</f>
        <v>0</v>
      </c>
      <c r="I48" s="40" t="str">
        <f>Y21</f>
        <v>―</v>
      </c>
      <c r="J48" s="41" t="s">
        <v>70</v>
      </c>
      <c r="K48" s="42"/>
      <c r="L48" s="43"/>
      <c r="M48" s="44"/>
      <c r="N48" s="45">
        <f>AB21</f>
        <v>0</v>
      </c>
      <c r="O48" s="38">
        <f>P21</f>
        <v>0</v>
      </c>
      <c r="P48" s="46">
        <f>P22</f>
        <v>0</v>
      </c>
      <c r="Q48" s="47">
        <f>P23</f>
        <v>0</v>
      </c>
      <c r="R48" s="46">
        <f>P24</f>
        <v>0</v>
      </c>
      <c r="S48" s="46">
        <f>P25</f>
        <v>0</v>
      </c>
      <c r="T48" s="46">
        <f>P26</f>
        <v>0</v>
      </c>
      <c r="U48" s="46">
        <f>P27</f>
        <v>0</v>
      </c>
      <c r="V48" s="46">
        <f>P28</f>
        <v>0</v>
      </c>
      <c r="W48" s="46">
        <f>P29</f>
        <v>0</v>
      </c>
      <c r="X48" s="46"/>
      <c r="Y48" s="54">
        <f>IF(Z48=1,1,IF(AA48=1,2,IF(AB48=1,3,IF(AC48=1,4,IF(AD48=1,5,IF(AE48=1,6,""))))))</f>
      </c>
      <c r="Z48" s="54">
        <f>IF($B$21=$BA$13,IF($E21=$BB$13,1,""),"")</f>
      </c>
      <c r="AA48" s="54">
        <f>IF($B$21=$BA$13,IF($E21=$BB$14,1,""),"")</f>
      </c>
      <c r="AB48" s="54">
        <f>IF($B$21=$BA$13,IF($E21=$BB$15,1,""),"")</f>
      </c>
      <c r="AC48" s="54">
        <f>IF($B$21=$BA$13,IF($E21=$BB$16,1,""),"")</f>
      </c>
      <c r="AD48" s="54">
        <f>IF($B$21=$BA$13,IF($E21=$BB$17,1,""),"")</f>
      </c>
      <c r="AE48" s="54">
        <f>IF($B$21=$BA$13,IF($E21=$BB$18,1,""),"")</f>
      </c>
      <c r="AF48" s="57">
        <f>IF(AL48=1,6,"")</f>
      </c>
      <c r="AG48" s="56">
        <f>IF($B$21=$BA$14,IF($E21=$BB$13,1,""),"")</f>
      </c>
      <c r="AH48" s="56">
        <f>IF($B$21=$BA$14,IF($E21=$BB$14,1,""),"")</f>
      </c>
      <c r="AI48" s="56">
        <f>IF($B$21=$BA$14,IF($E21=$BB$15,1,""),"")</f>
      </c>
      <c r="AJ48" s="56">
        <f>IF($B$21=$BA$14,IF($E21=$BB$16,1,""),"")</f>
      </c>
      <c r="AK48" s="56">
        <f>IF($B$21=$BA$14,IF($E21=$BB$17,1,""),"")</f>
      </c>
      <c r="AL48" s="56">
        <f>IF($B$21=$BA$14,IF($E21=$BB$18,1,""),"")</f>
      </c>
      <c r="AM48" s="48">
        <f>SUM(Z48:AE48,AG48:AL48)</f>
        <v>0</v>
      </c>
      <c r="AN48" s="39">
        <f>$G$7</f>
        <v>0</v>
      </c>
      <c r="AO48" s="49">
        <f>$U$7</f>
        <v>0</v>
      </c>
      <c r="AP48" s="39">
        <f>E43</f>
        <v>0</v>
      </c>
      <c r="AQ48" s="60">
        <f>B35</f>
        <v>0</v>
      </c>
      <c r="AR48" s="60">
        <f>F35</f>
        <v>0</v>
      </c>
      <c r="AS48" s="60" t="str">
        <f>K35</f>
        <v>選択してください</v>
      </c>
      <c r="AT48" s="60">
        <f>P35</f>
        <v>0</v>
      </c>
    </row>
    <row r="49" spans="25:36" ht="13.5" hidden="1">
      <c r="Y49" s="50"/>
      <c r="Z49" s="50"/>
      <c r="AA49" s="50"/>
      <c r="AB49" s="50"/>
      <c r="AC49" s="50"/>
      <c r="AD49" s="50"/>
      <c r="AE49" s="50"/>
      <c r="AF49" s="51"/>
      <c r="AG49" s="51"/>
      <c r="AH49" s="51"/>
      <c r="AI49" s="51"/>
      <c r="AJ49" s="51"/>
    </row>
    <row r="50" ht="13.5">
      <c r="B50" s="2" t="s">
        <v>38</v>
      </c>
    </row>
    <row r="51" ht="13.5">
      <c r="B51" s="1" t="s">
        <v>39</v>
      </c>
    </row>
    <row r="52" ht="13.5">
      <c r="B52" s="1" t="s">
        <v>40</v>
      </c>
    </row>
    <row r="53" ht="13.5">
      <c r="B53" s="2" t="s">
        <v>73</v>
      </c>
    </row>
    <row r="54" ht="13.5">
      <c r="B54" s="2" t="s">
        <v>41</v>
      </c>
    </row>
    <row r="55" ht="13.5">
      <c r="B55" s="2" t="s">
        <v>74</v>
      </c>
    </row>
    <row r="59" spans="25:36" ht="13.5">
      <c r="Y59" s="50"/>
      <c r="Z59" s="50"/>
      <c r="AA59" s="50"/>
      <c r="AB59" s="50"/>
      <c r="AC59" s="50"/>
      <c r="AD59" s="50"/>
      <c r="AE59" s="50"/>
      <c r="AF59" s="51"/>
      <c r="AG59" s="51"/>
      <c r="AH59" s="51"/>
      <c r="AI59" s="51"/>
      <c r="AJ59" s="51"/>
    </row>
  </sheetData>
  <sheetProtection password="839D" sheet="1"/>
  <protectedRanges>
    <protectedRange sqref="B38:AE40" name="６　連絡事項"/>
    <protectedRange sqref="G6:P7 U6:AD7" name="１　申込者"/>
    <protectedRange sqref="AB12:AE29 H12:M29 P12:T29 U13:X20 U22:X29" name="４　チーム名・氏名・加盟・備考"/>
    <protectedRange sqref="E12:G29" name="３　出場部門"/>
    <protectedRange sqref="B34:T35" name="関係者"/>
  </protectedRanges>
  <mergeCells count="159">
    <mergeCell ref="Y3:AB3"/>
    <mergeCell ref="AQ45:AT45"/>
    <mergeCell ref="B2:S2"/>
    <mergeCell ref="T2:X2"/>
    <mergeCell ref="Y2:AE2"/>
    <mergeCell ref="B3:S3"/>
    <mergeCell ref="T3:X3"/>
    <mergeCell ref="AD3:AE3"/>
    <mergeCell ref="B5:E5"/>
    <mergeCell ref="B6:F6"/>
    <mergeCell ref="G6:P6"/>
    <mergeCell ref="R6:T6"/>
    <mergeCell ref="U6:AD6"/>
    <mergeCell ref="B7:F7"/>
    <mergeCell ref="G7:P7"/>
    <mergeCell ref="R7:T7"/>
    <mergeCell ref="U7:AD7"/>
    <mergeCell ref="Y11:AA11"/>
    <mergeCell ref="BF11:BG11"/>
    <mergeCell ref="BH11:BJ11"/>
    <mergeCell ref="B9:V9"/>
    <mergeCell ref="B11:D11"/>
    <mergeCell ref="E11:G11"/>
    <mergeCell ref="U11:X11"/>
    <mergeCell ref="AB11:AE11"/>
    <mergeCell ref="H11:M11"/>
    <mergeCell ref="BZ11:CB11"/>
    <mergeCell ref="B12:D20"/>
    <mergeCell ref="E12:G20"/>
    <mergeCell ref="N12:O12"/>
    <mergeCell ref="U12:X12"/>
    <mergeCell ref="Y12:AA20"/>
    <mergeCell ref="BK11:BM11"/>
    <mergeCell ref="BN11:BP11"/>
    <mergeCell ref="BQ11:BS11"/>
    <mergeCell ref="BT11:BV11"/>
    <mergeCell ref="BN12:BP12"/>
    <mergeCell ref="BQ12:BS12"/>
    <mergeCell ref="BW13:BY13"/>
    <mergeCell ref="BT12:BV12"/>
    <mergeCell ref="BW12:BY12"/>
    <mergeCell ref="BF12:BG12"/>
    <mergeCell ref="BH12:BJ12"/>
    <mergeCell ref="BK12:BM12"/>
    <mergeCell ref="U16:X16"/>
    <mergeCell ref="P16:T16"/>
    <mergeCell ref="U15:X15"/>
    <mergeCell ref="BT13:BV13"/>
    <mergeCell ref="BW11:BY11"/>
    <mergeCell ref="BF13:BG13"/>
    <mergeCell ref="BH13:BJ13"/>
    <mergeCell ref="BK13:BM13"/>
    <mergeCell ref="BN13:BP13"/>
    <mergeCell ref="BQ13:BS13"/>
    <mergeCell ref="U18:X18"/>
    <mergeCell ref="P18:T18"/>
    <mergeCell ref="BZ13:CB13"/>
    <mergeCell ref="U14:X14"/>
    <mergeCell ref="AB12:AE20"/>
    <mergeCell ref="BZ12:CB12"/>
    <mergeCell ref="U13:X13"/>
    <mergeCell ref="U19:X19"/>
    <mergeCell ref="U17:X17"/>
    <mergeCell ref="U20:X20"/>
    <mergeCell ref="E21:G29"/>
    <mergeCell ref="N20:O20"/>
    <mergeCell ref="P20:T20"/>
    <mergeCell ref="N19:O19"/>
    <mergeCell ref="P19:T19"/>
    <mergeCell ref="N18:O18"/>
    <mergeCell ref="P28:T28"/>
    <mergeCell ref="N29:O29"/>
    <mergeCell ref="U28:X28"/>
    <mergeCell ref="U29:X29"/>
    <mergeCell ref="P21:T21"/>
    <mergeCell ref="U27:X27"/>
    <mergeCell ref="P27:T27"/>
    <mergeCell ref="P24:T24"/>
    <mergeCell ref="P25:T25"/>
    <mergeCell ref="BH22:BJ22"/>
    <mergeCell ref="BK22:BM22"/>
    <mergeCell ref="U26:X26"/>
    <mergeCell ref="U24:X24"/>
    <mergeCell ref="U25:X25"/>
    <mergeCell ref="U21:X21"/>
    <mergeCell ref="BK21:BM21"/>
    <mergeCell ref="BF22:BG22"/>
    <mergeCell ref="BW21:BY21"/>
    <mergeCell ref="BF21:BG21"/>
    <mergeCell ref="BH21:BJ21"/>
    <mergeCell ref="BN21:BP21"/>
    <mergeCell ref="BQ21:BS21"/>
    <mergeCell ref="BT21:BV21"/>
    <mergeCell ref="BN22:BP22"/>
    <mergeCell ref="BQ22:BS22"/>
    <mergeCell ref="BT22:BV22"/>
    <mergeCell ref="P26:T26"/>
    <mergeCell ref="P29:T29"/>
    <mergeCell ref="N27:O27"/>
    <mergeCell ref="N26:O26"/>
    <mergeCell ref="BW22:BY22"/>
    <mergeCell ref="BZ22:CB22"/>
    <mergeCell ref="U23:X23"/>
    <mergeCell ref="AB21:AE29"/>
    <mergeCell ref="BZ21:CB21"/>
    <mergeCell ref="U22:X22"/>
    <mergeCell ref="Z30:AB30"/>
    <mergeCell ref="F34:J34"/>
    <mergeCell ref="X43:AA43"/>
    <mergeCell ref="X42:AA42"/>
    <mergeCell ref="AB42:AD42"/>
    <mergeCell ref="H21:M29"/>
    <mergeCell ref="N23:O23"/>
    <mergeCell ref="N24:O24"/>
    <mergeCell ref="Y21:AA29"/>
    <mergeCell ref="N22:O22"/>
    <mergeCell ref="H12:M20"/>
    <mergeCell ref="N16:O16"/>
    <mergeCell ref="E43:I43"/>
    <mergeCell ref="J43:M43"/>
    <mergeCell ref="B42:D42"/>
    <mergeCell ref="B43:D43"/>
    <mergeCell ref="N21:O21"/>
    <mergeCell ref="N28:O28"/>
    <mergeCell ref="N17:O17"/>
    <mergeCell ref="B21:D29"/>
    <mergeCell ref="AB43:AD43"/>
    <mergeCell ref="B35:E35"/>
    <mergeCell ref="F35:J35"/>
    <mergeCell ref="K35:O35"/>
    <mergeCell ref="P35:T35"/>
    <mergeCell ref="N42:P42"/>
    <mergeCell ref="P14:T14"/>
    <mergeCell ref="P15:T15"/>
    <mergeCell ref="N11:T11"/>
    <mergeCell ref="N14:O14"/>
    <mergeCell ref="N13:O13"/>
    <mergeCell ref="N15:O15"/>
    <mergeCell ref="P12:T12"/>
    <mergeCell ref="P13:T13"/>
    <mergeCell ref="P17:T17"/>
    <mergeCell ref="N43:P43"/>
    <mergeCell ref="Q43:S43"/>
    <mergeCell ref="T43:W43"/>
    <mergeCell ref="P22:T22"/>
    <mergeCell ref="N25:O25"/>
    <mergeCell ref="Q42:S42"/>
    <mergeCell ref="T42:W42"/>
    <mergeCell ref="P23:T23"/>
    <mergeCell ref="W30:Y30"/>
    <mergeCell ref="E42:I42"/>
    <mergeCell ref="B34:E34"/>
    <mergeCell ref="B33:E33"/>
    <mergeCell ref="F33:J33"/>
    <mergeCell ref="K33:O33"/>
    <mergeCell ref="P33:T33"/>
    <mergeCell ref="B38:AE40"/>
    <mergeCell ref="K34:O34"/>
    <mergeCell ref="P34:T34"/>
  </mergeCells>
  <conditionalFormatting sqref="B12:D29">
    <cfRule type="expression" priority="1" dxfId="9" stopIfTrue="1">
      <formula>$AG12&gt;=1</formula>
    </cfRule>
  </conditionalFormatting>
  <conditionalFormatting sqref="U13:X20 U22:X29">
    <cfRule type="expression" priority="2" dxfId="9" stopIfTrue="1">
      <formula>$AI13=1</formula>
    </cfRule>
  </conditionalFormatting>
  <conditionalFormatting sqref="E12:G20">
    <cfRule type="expression" priority="3" dxfId="9" stopIfTrue="1">
      <formula>$AH$12&gt;=1</formula>
    </cfRule>
  </conditionalFormatting>
  <conditionalFormatting sqref="E21:G29">
    <cfRule type="expression" priority="4" dxfId="9" stopIfTrue="1">
      <formula>$AH$21&gt;=1</formula>
    </cfRule>
  </conditionalFormatting>
  <conditionalFormatting sqref="K34:O35">
    <cfRule type="expression" priority="5" dxfId="9" stopIfTrue="1">
      <formula>$V34=1</formula>
    </cfRule>
  </conditionalFormatting>
  <conditionalFormatting sqref="P34:T35">
    <cfRule type="cellIs" priority="7" dxfId="3" operator="notEqual" stopIfTrue="1">
      <formula>K34=$BB$27</formula>
    </cfRule>
  </conditionalFormatting>
  <conditionalFormatting sqref="T33:T35 B33:E33">
    <cfRule type="expression" priority="8" dxfId="9" stopIfTrue="1">
      <formula>#REF!=1</formula>
    </cfRule>
  </conditionalFormatting>
  <conditionalFormatting sqref="AQ46:AT48 U42:IV42 U43:W43 AB43:IV43">
    <cfRule type="expression" priority="9" dxfId="9" stopIfTrue="1">
      <formula>$V790=1</formula>
    </cfRule>
  </conditionalFormatting>
  <conditionalFormatting sqref="IV42:IV43">
    <cfRule type="expression" priority="10" dxfId="9" stopIfTrue="1">
      <formula>$V59719=1</formula>
    </cfRule>
  </conditionalFormatting>
  <dataValidations count="4">
    <dataValidation type="list" allowBlank="1" showInputMessage="1" showErrorMessage="1" sqref="U13:U20 U22:U29">
      <formula1>$BC$12:$BC$14</formula1>
    </dataValidation>
    <dataValidation type="list" allowBlank="1" showInputMessage="1" showErrorMessage="1" sqref="B12:D29">
      <formula1>$BA$12:$BA$14</formula1>
    </dataValidation>
    <dataValidation type="list" allowBlank="1" showInputMessage="1" showErrorMessage="1" sqref="E12:G29">
      <formula1>$BB$12:$BB$18</formula1>
    </dataValidation>
    <dataValidation type="list" allowBlank="1" showInputMessage="1" showErrorMessage="1" sqref="K34:O35">
      <formula1>$BA$23:$BA$28</formula1>
    </dataValidation>
  </dataValidations>
  <printOptions/>
  <pageMargins left="0.75" right="0.4" top="0.91" bottom="0.41" header="0.512" footer="0.512"/>
  <pageSetup blackAndWhite="1" horizontalDpi="600" verticalDpi="600" orientation="portrait" paperSize="9" scale="89" r:id="rId1"/>
  <ignoredErrors>
    <ignoredError sqref="A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achiwa</dc:creator>
  <cp:keywords/>
  <dc:description/>
  <cp:lastModifiedBy>山崎あくび</cp:lastModifiedBy>
  <cp:lastPrinted>2022-11-24T04:47:05Z</cp:lastPrinted>
  <dcterms:created xsi:type="dcterms:W3CDTF">2022-06-04T15:07:14Z</dcterms:created>
  <dcterms:modified xsi:type="dcterms:W3CDTF">2022-11-24T07:55:09Z</dcterms:modified>
  <cp:category/>
  <cp:version/>
  <cp:contentType/>
  <cp:contentStatus/>
</cp:coreProperties>
</file>