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ubi\Documents\08.shintairen\doc\2024\要項\"/>
    </mc:Choice>
  </mc:AlternateContent>
  <bookViews>
    <workbookView xWindow="0" yWindow="0" windowWidth="18735" windowHeight="10215"/>
  </bookViews>
  <sheets>
    <sheet name="Web申込書" sheetId="1" r:id="rId1"/>
    <sheet name="要項" sheetId="2" r:id="rId2"/>
  </sheets>
  <definedNames>
    <definedName name="_xlnm.Print_Area" localSheetId="0">Web申込書!$B$2:$AE$30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AR35" i="1"/>
  <c r="AQ35" i="1"/>
  <c r="AP35" i="1"/>
  <c r="AJ35" i="1"/>
  <c r="AO35" i="1" s="1"/>
  <c r="AD35" i="1"/>
  <c r="AH35" i="1" s="1"/>
  <c r="AB35" i="1"/>
  <c r="AA35" i="1"/>
  <c r="Y35" i="1"/>
  <c r="X35" i="1"/>
  <c r="V35" i="1"/>
  <c r="U35" i="1"/>
  <c r="S35" i="1"/>
  <c r="R35" i="1"/>
  <c r="P35" i="1"/>
  <c r="O35" i="1"/>
  <c r="N35" i="1"/>
  <c r="F35" i="1"/>
  <c r="E35" i="1"/>
  <c r="D35" i="1"/>
  <c r="C35" i="1"/>
  <c r="AR34" i="1"/>
  <c r="AQ34" i="1"/>
  <c r="AP34" i="1"/>
  <c r="AD34" i="1"/>
  <c r="AH34" i="1" s="1"/>
  <c r="AB34" i="1"/>
  <c r="AA34" i="1"/>
  <c r="Y34" i="1"/>
  <c r="X34" i="1"/>
  <c r="V34" i="1"/>
  <c r="U34" i="1"/>
  <c r="S34" i="1"/>
  <c r="R34" i="1"/>
  <c r="P34" i="1"/>
  <c r="O34" i="1"/>
  <c r="N34" i="1"/>
  <c r="F34" i="1"/>
  <c r="E34" i="1"/>
  <c r="D34" i="1"/>
  <c r="C34" i="1"/>
  <c r="CA22" i="1"/>
  <c r="CB22" i="1" s="1"/>
  <c r="AH22" i="1"/>
  <c r="AG22" i="1"/>
  <c r="U22" i="1"/>
  <c r="AC35" i="1" s="1"/>
  <c r="A22" i="1"/>
  <c r="CA21" i="1"/>
  <c r="CB21" i="1" s="1"/>
  <c r="AH21" i="1"/>
  <c r="AG21" i="1"/>
  <c r="U21" i="1"/>
  <c r="Z35" i="1" s="1"/>
  <c r="A21" i="1"/>
  <c r="CA20" i="1"/>
  <c r="CB20" i="1" s="1"/>
  <c r="BS20" i="1"/>
  <c r="BP20" i="1"/>
  <c r="BM20" i="1"/>
  <c r="BJ20" i="1"/>
  <c r="AH20" i="1"/>
  <c r="AG20" i="1"/>
  <c r="U20" i="1"/>
  <c r="W35" i="1" s="1"/>
  <c r="A20" i="1"/>
  <c r="CA19" i="1"/>
  <c r="CB19" i="1" s="1"/>
  <c r="AH19" i="1"/>
  <c r="AG19" i="1"/>
  <c r="U19" i="1"/>
  <c r="T35" i="1" s="1"/>
  <c r="A19" i="1"/>
  <c r="CA18" i="1"/>
  <c r="CB18" i="1" s="1"/>
  <c r="AH18" i="1"/>
  <c r="AG18" i="1"/>
  <c r="U18" i="1"/>
  <c r="Q35" i="1" s="1"/>
  <c r="A18" i="1"/>
  <c r="AH17" i="1"/>
  <c r="CA16" i="1"/>
  <c r="CB16" i="1" s="1"/>
  <c r="AH16" i="1"/>
  <c r="AG16" i="1"/>
  <c r="U16" i="1"/>
  <c r="AC34" i="1" s="1"/>
  <c r="A16" i="1"/>
  <c r="CA15" i="1"/>
  <c r="CB15" i="1" s="1"/>
  <c r="AH15" i="1"/>
  <c r="AG15" i="1"/>
  <c r="U15" i="1"/>
  <c r="Z34" i="1" s="1"/>
  <c r="A15" i="1"/>
  <c r="AH14" i="1"/>
  <c r="AG14" i="1"/>
  <c r="U14" i="1"/>
  <c r="W34" i="1" s="1"/>
  <c r="A14" i="1"/>
  <c r="AH13" i="1"/>
  <c r="AG13" i="1"/>
  <c r="U13" i="1"/>
  <c r="T34" i="1" s="1"/>
  <c r="A13" i="1"/>
  <c r="AH12" i="1"/>
  <c r="AG12" i="1"/>
  <c r="U12" i="1"/>
  <c r="Q34" i="1" s="1"/>
  <c r="A12" i="1"/>
  <c r="BS11" i="1"/>
  <c r="BP11" i="1"/>
  <c r="BM11" i="1"/>
  <c r="BJ11" i="1"/>
  <c r="BS10" i="1"/>
  <c r="BP10" i="1"/>
  <c r="BM10" i="1"/>
  <c r="BJ10" i="1"/>
  <c r="BG10" i="1"/>
  <c r="BG11" i="1" s="1"/>
  <c r="BD10" i="1"/>
  <c r="BD20" i="1" s="1"/>
  <c r="AC3" i="1"/>
  <c r="CA14" i="1" l="1"/>
  <c r="CB14" i="1" s="1"/>
  <c r="CA13" i="1"/>
  <c r="CB13" i="1" s="1"/>
  <c r="CA12" i="1"/>
  <c r="CB12" i="1" s="1"/>
  <c r="AG11" i="1"/>
  <c r="AF35" i="1"/>
  <c r="AG35" i="1"/>
  <c r="AG17" i="1"/>
  <c r="BG20" i="1"/>
  <c r="BV20" i="1" s="1"/>
  <c r="AI35" i="1"/>
  <c r="AE35" i="1"/>
  <c r="G35" i="1"/>
  <c r="CC18" i="1"/>
  <c r="CD18" i="1" s="1"/>
  <c r="W17" i="1" s="1"/>
  <c r="BD11" i="1"/>
  <c r="AE34" i="1"/>
  <c r="AI34" i="1"/>
  <c r="AL35" i="1"/>
  <c r="AF34" i="1"/>
  <c r="AM35" i="1"/>
  <c r="AG34" i="1"/>
  <c r="AN35" i="1"/>
  <c r="AK35" i="1"/>
  <c r="CC12" i="1" l="1"/>
  <c r="CD12" i="1" s="1"/>
  <c r="W11" i="1" s="1"/>
  <c r="AJ34" i="1" s="1"/>
  <c r="AM34" i="1" s="1"/>
  <c r="BV11" i="1"/>
  <c r="G34" i="1"/>
  <c r="BV21" i="1"/>
  <c r="AC17" i="1" s="1"/>
  <c r="H35" i="1" s="1"/>
  <c r="BJ21" i="1"/>
  <c r="BS21" i="1"/>
  <c r="BG21" i="1"/>
  <c r="BP21" i="1"/>
  <c r="BD21" i="1"/>
  <c r="BM21" i="1"/>
  <c r="AO34" i="1" l="1"/>
  <c r="AN34" i="1"/>
  <c r="AK34" i="1"/>
  <c r="AL34" i="1"/>
  <c r="BP12" i="1"/>
  <c r="BD12" i="1"/>
  <c r="BJ12" i="1"/>
  <c r="BM12" i="1"/>
  <c r="BS12" i="1"/>
  <c r="BG12" i="1"/>
  <c r="BV12" i="1" s="1"/>
  <c r="AC11" i="1" s="1"/>
  <c r="H34" i="1" l="1"/>
  <c r="AC23" i="1"/>
</calcChain>
</file>

<file path=xl/sharedStrings.xml><?xml version="1.0" encoding="utf-8"?>
<sst xmlns="http://schemas.openxmlformats.org/spreadsheetml/2006/main" count="213" uniqueCount="160">
  <si>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</si>
  <si>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</si>
  <si>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</si>
  <si>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</si>
  <si>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</si>
  <si>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</si>
  <si>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</si>
  <si>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</si>
  <si>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</si>
  <si>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</si>
  <si>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※年齢は</t>
    <rPh sb="1" eb="3">
      <t>ネンレイ</t>
    </rPh>
    <phoneticPr fontId="2"/>
  </si>
  <si>
    <t>での満年齢になっているか確認してください。</t>
    <rPh sb="2" eb="5">
      <t>マンネンレイ</t>
    </rPh>
    <rPh sb="12" eb="14">
      <t>カクニン</t>
    </rPh>
    <phoneticPr fontId="2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</si>
  <si>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rFont val="ＭＳ Ｐゴシック"/>
        <family val="3"/>
        <charset val="128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rFont val="ＭＳ Ｐゴシック"/>
        <family val="3"/>
        <charset val="128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</si>
  <si>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</si>
  <si>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</si>
  <si>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</si>
  <si>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</si>
  <si>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年代</t>
    <rPh sb="0" eb="2">
      <t>ネンダイ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</si>
  <si>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</si>
  <si>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</si>
  <si>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出場部門</t>
    <rPh sb="0" eb="2">
      <t>シュツジョウ</t>
    </rPh>
    <rPh sb="2" eb="4">
      <t>ブモン</t>
    </rPh>
    <phoneticPr fontId="2"/>
  </si>
  <si>
    <t>合計</t>
    <rPh sb="0" eb="2">
      <t>ゴウケイ</t>
    </rPh>
    <phoneticPr fontId="2"/>
  </si>
  <si>
    <t>選択してください</t>
    <rPh sb="0" eb="2">
      <t>センタク</t>
    </rPh>
    <phoneticPr fontId="2"/>
  </si>
  <si>
    <t>監督</t>
    <rPh sb="0" eb="2">
      <t>カントク</t>
    </rPh>
    <phoneticPr fontId="2"/>
  </si>
  <si>
    <t>―</t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</si>
  <si>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</si>
  <si>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</si>
  <si>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男性</t>
    <rPh sb="0" eb="2">
      <t>ダンセイ</t>
    </rPh>
    <phoneticPr fontId="2"/>
  </si>
  <si>
    <t>加盟 一般</t>
    <rPh sb="0" eb="2">
      <t>カメイ</t>
    </rPh>
    <rPh sb="3" eb="5">
      <t>イッパン</t>
    </rPh>
    <phoneticPr fontId="2"/>
  </si>
  <si>
    <t>選手２</t>
    <rPh sb="0" eb="2">
      <t>センシュ</t>
    </rPh>
    <phoneticPr fontId="2"/>
  </si>
  <si>
    <t>女性</t>
    <rPh sb="0" eb="2">
      <t>ジョセイ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</si>
  <si>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</si>
  <si>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</si>
  <si>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</si>
  <si>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―</t>
    <phoneticPr fontId="2"/>
  </si>
  <si>
    <t>―</t>
    <phoneticPr fontId="2"/>
  </si>
  <si>
    <t>目的</t>
    <rPh sb="0" eb="2">
      <t>モクテキ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</si>
  <si>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</si>
  <si>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送迎</t>
    <rPh sb="0" eb="2">
      <t>ソウゲイ</t>
    </rPh>
    <phoneticPr fontId="2"/>
  </si>
  <si>
    <t>&lt;連絡事項&gt;</t>
    <rPh sb="1" eb="5">
      <t>レンラクジコウ</t>
    </rPh>
    <phoneticPr fontId="2"/>
  </si>
  <si>
    <t>申込日</t>
    <rPh sb="0" eb="3">
      <t>モウシコミビ</t>
    </rPh>
    <phoneticPr fontId="2"/>
  </si>
  <si>
    <t>申込番号　カウンタ</t>
    <rPh sb="0" eb="2">
      <t>モウシコミ</t>
    </rPh>
    <rPh sb="2" eb="4">
      <t>バンゴウ</t>
    </rPh>
    <phoneticPr fontId="2"/>
  </si>
  <si>
    <t>チーム数</t>
    <rPh sb="3" eb="4">
      <t>スウ</t>
    </rPh>
    <phoneticPr fontId="2"/>
  </si>
  <si>
    <t>入力日</t>
    <rPh sb="0" eb="2">
      <t>ニュウリョク</t>
    </rPh>
    <rPh sb="2" eb="3">
      <t>ヒ</t>
    </rPh>
    <phoneticPr fontId="2"/>
  </si>
  <si>
    <t>担当</t>
    <rPh sb="0" eb="2">
      <t>タントウ</t>
    </rPh>
    <phoneticPr fontId="2"/>
  </si>
  <si>
    <t>受付番号</t>
    <rPh sb="0" eb="2">
      <t>ウケツケ</t>
    </rPh>
    <rPh sb="2" eb="4">
      <t>バンゴウ</t>
    </rPh>
    <phoneticPr fontId="2"/>
  </si>
  <si>
    <t>選手1</t>
  </si>
  <si>
    <t>選手2</t>
  </si>
  <si>
    <t>選手3</t>
  </si>
  <si>
    <t>選手4</t>
  </si>
  <si>
    <t>選手5</t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</si>
  <si>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</si>
  <si>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</si>
  <si>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</si>
  <si>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</si>
  <si>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</si>
  <si>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</si>
  <si>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</si>
  <si>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</si>
  <si>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</si>
  <si>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</si>
  <si>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備考</t>
    <rPh sb="0" eb="2">
      <t>ビコウ</t>
    </rPh>
    <phoneticPr fontId="2"/>
  </si>
  <si>
    <t>監督</t>
  </si>
  <si>
    <t>申込者</t>
  </si>
  <si>
    <t>電話番号</t>
    <rPh sb="0" eb="4">
      <t>デンワバンゴウ</t>
    </rPh>
    <phoneticPr fontId="2"/>
  </si>
  <si>
    <t>申込番号カウンタ</t>
    <rPh sb="0" eb="2">
      <t>モウシコミ</t>
    </rPh>
    <rPh sb="2" eb="4">
      <t>バンゴウ</t>
    </rPh>
    <phoneticPr fontId="2"/>
  </si>
  <si>
    <t>未</t>
    <rPh sb="0" eb="1">
      <t>ミ</t>
    </rPh>
    <phoneticPr fontId="2"/>
  </si>
  <si>
    <t>注意事項</t>
    <rPh sb="0" eb="4">
      <t>チュウイジコウ</t>
    </rPh>
    <phoneticPr fontId="2"/>
  </si>
  <si>
    <r>
      <t>※この予選会に非加盟員は出場できません。必ず選手全員</t>
    </r>
    <r>
      <rPr>
        <b/>
        <sz val="11"/>
        <rFont val="ＭＳ Ｐゴシック"/>
        <family val="3"/>
        <charset val="128"/>
      </rPr>
      <t>加盟登録手続きを済ませてから申込してください。</t>
    </r>
    <rPh sb="3" eb="6">
      <t>ヨセンカイ</t>
    </rPh>
    <rPh sb="7" eb="8">
      <t>ヒ</t>
    </rPh>
    <rPh sb="8" eb="10">
      <t>カメイ</t>
    </rPh>
    <rPh sb="10" eb="11">
      <t>イン</t>
    </rPh>
    <rPh sb="12" eb="14">
      <t>シュツジョウ</t>
    </rPh>
    <rPh sb="20" eb="21">
      <t>カナラ</t>
    </rPh>
    <rPh sb="22" eb="24">
      <t>センシュ</t>
    </rPh>
    <rPh sb="24" eb="26">
      <t>ゼンイン</t>
    </rPh>
    <rPh sb="26" eb="28">
      <t>カメイ</t>
    </rPh>
    <rPh sb="28" eb="30">
      <t>トウロク</t>
    </rPh>
    <rPh sb="30" eb="32">
      <t>テツヅ</t>
    </rPh>
    <rPh sb="34" eb="35">
      <t>ス</t>
    </rPh>
    <rPh sb="40" eb="42">
      <t>モウシコミ</t>
    </rPh>
    <phoneticPr fontId="2"/>
  </si>
  <si>
    <t>※全国卓球選手権競技規定に変更があった場合ホームページに掲載します。</t>
    <rPh sb="1" eb="8">
      <t>ゼンコクタッキュウセンシュケン</t>
    </rPh>
    <rPh sb="8" eb="12">
      <t>キョウギキテイ</t>
    </rPh>
    <rPh sb="13" eb="15">
      <t>ヘンコウ</t>
    </rPh>
    <rPh sb="19" eb="21">
      <t>バアイ</t>
    </rPh>
    <rPh sb="28" eb="30">
      <t>ケイサイ</t>
    </rPh>
    <phoneticPr fontId="2"/>
  </si>
  <si>
    <r>
      <t>※</t>
    </r>
    <r>
      <rPr>
        <b/>
        <sz val="11"/>
        <rFont val="ＭＳ Ｐゴシック"/>
        <family val="3"/>
        <charset val="128"/>
      </rPr>
      <t>最終締切以降のメンバー変更は認められません。本戦辞退はできません</t>
    </r>
    <rPh sb="1" eb="7">
      <t>サイシュウシメキリイコウ</t>
    </rPh>
    <rPh sb="12" eb="14">
      <t>ヘンコウ</t>
    </rPh>
    <rPh sb="15" eb="16">
      <t>ミト</t>
    </rPh>
    <rPh sb="23" eb="25">
      <t>ホンセン</t>
    </rPh>
    <rPh sb="25" eb="27">
      <t>ジタイ</t>
    </rPh>
    <phoneticPr fontId="2"/>
  </si>
  <si>
    <t>※必ずチームの最年少選手の年代へエントリーしてください。申込む年代を間違えると失格になります。</t>
    <rPh sb="1" eb="2">
      <t>カナラ</t>
    </rPh>
    <rPh sb="7" eb="12">
      <t>サイネンショウセンシュ</t>
    </rPh>
    <rPh sb="13" eb="15">
      <t>ネンダイ</t>
    </rPh>
    <rPh sb="28" eb="30">
      <t>モウシコ</t>
    </rPh>
    <rPh sb="31" eb="33">
      <t>ネンダイ</t>
    </rPh>
    <rPh sb="34" eb="36">
      <t>マチガ</t>
    </rPh>
    <rPh sb="39" eb="41">
      <t>シッカク</t>
    </rPh>
    <phoneticPr fontId="2"/>
  </si>
  <si>
    <t>※生年月日は西暦で、年齢は</t>
    <rPh sb="1" eb="5">
      <t>セイネンガッピ</t>
    </rPh>
    <rPh sb="6" eb="8">
      <t>セイレキ</t>
    </rPh>
    <rPh sb="10" eb="12">
      <t>ネンレイ</t>
    </rPh>
    <phoneticPr fontId="2"/>
  </si>
  <si>
    <t>での満年齢を記入してください。</t>
    <phoneticPr fontId="2"/>
  </si>
  <si>
    <t>※氏名はフルネームで記入してください。</t>
    <rPh sb="1" eb="3">
      <t>シメイ</t>
    </rPh>
    <rPh sb="10" eb="12">
      <t>キニュウ</t>
    </rPh>
    <phoneticPr fontId="2"/>
  </si>
  <si>
    <t>※監督が選手を兼ねるときは場合は両方に名前を書いてください。複数参加の場合はチーム名の後に（A)・（B)・（Ｃ）・・・をつけてください。</t>
    <rPh sb="1" eb="3">
      <t>カントク</t>
    </rPh>
    <rPh sb="4" eb="6">
      <t>センシュ</t>
    </rPh>
    <rPh sb="7" eb="8">
      <t>カ</t>
    </rPh>
    <rPh sb="13" eb="15">
      <t>バアイ</t>
    </rPh>
    <rPh sb="16" eb="18">
      <t>リョウホウ</t>
    </rPh>
    <rPh sb="19" eb="21">
      <t>ナマエ</t>
    </rPh>
    <rPh sb="22" eb="23">
      <t>カ</t>
    </rPh>
    <rPh sb="30" eb="32">
      <t>フクスウ</t>
    </rPh>
    <rPh sb="32" eb="34">
      <t>サンカ</t>
    </rPh>
    <rPh sb="35" eb="37">
      <t>バアイ</t>
    </rPh>
    <rPh sb="41" eb="42">
      <t>メイ</t>
    </rPh>
    <rPh sb="43" eb="44">
      <t>アト</t>
    </rPh>
    <phoneticPr fontId="2"/>
  </si>
  <si>
    <t>稲永SC</t>
    <rPh sb="0" eb="2">
      <t>イナエ</t>
    </rPh>
    <phoneticPr fontId="2"/>
  </si>
  <si>
    <t>加盟</t>
    <rPh sb="0" eb="2">
      <t>カメイ</t>
    </rPh>
    <phoneticPr fontId="2"/>
  </si>
  <si>
    <t>2024-11</t>
    <phoneticPr fontId="2"/>
  </si>
  <si>
    <t>第６０回　全国卓球選手権大会(年代別団体戦）愛知県予選会　要 項</t>
    <phoneticPr fontId="2"/>
  </si>
  <si>
    <t>兼　「第６１回　愛知県スポーツ祭典卓球大会」</t>
    <rPh sb="0" eb="1">
      <t>カ</t>
    </rPh>
    <phoneticPr fontId="2"/>
  </si>
  <si>
    <t>主催</t>
    <phoneticPr fontId="2"/>
  </si>
  <si>
    <t>　　新日本スポーツ連盟愛知県連盟</t>
    <phoneticPr fontId="2"/>
  </si>
  <si>
    <t>主管</t>
    <phoneticPr fontId="2"/>
  </si>
  <si>
    <t>　  　　　同　　　　 　　愛知卓球協会</t>
    <rPh sb="6" eb="7">
      <t>オナ</t>
    </rPh>
    <phoneticPr fontId="2"/>
  </si>
  <si>
    <t>01</t>
    <phoneticPr fontId="2"/>
  </si>
  <si>
    <t>参加資格</t>
    <rPh sb="0" eb="2">
      <t>サンカ</t>
    </rPh>
    <rPh sb="2" eb="4">
      <t>シカク</t>
    </rPh>
    <phoneticPr fontId="2"/>
  </si>
  <si>
    <r>
      <t>　（１）</t>
    </r>
    <r>
      <rPr>
        <b/>
        <u/>
        <sz val="11"/>
        <color indexed="8"/>
        <rFont val="ＭＳ Ｐゴシック"/>
        <family val="3"/>
        <charset val="128"/>
      </rPr>
      <t>申込みまでに全ての選手が加盟登録書提出している</t>
    </r>
    <r>
      <rPr>
        <sz val="11"/>
        <color indexed="8"/>
        <rFont val="ＭＳ Ｐゴシック"/>
        <family val="3"/>
        <charset val="128"/>
      </rPr>
      <t>チーム</t>
    </r>
    <rPh sb="4" eb="6">
      <t>モウシコミ</t>
    </rPh>
    <rPh sb="10" eb="11">
      <t>スベ</t>
    </rPh>
    <rPh sb="13" eb="15">
      <t>センシュ</t>
    </rPh>
    <rPh sb="16" eb="18">
      <t>カメイ</t>
    </rPh>
    <rPh sb="18" eb="20">
      <t>トウロク</t>
    </rPh>
    <rPh sb="20" eb="21">
      <t>ショ</t>
    </rPh>
    <rPh sb="21" eb="23">
      <t>テイシュツ</t>
    </rPh>
    <phoneticPr fontId="2"/>
  </si>
  <si>
    <r>
      <t>　（２）参加資格決定次第、</t>
    </r>
    <r>
      <rPr>
        <b/>
        <u/>
        <sz val="11"/>
        <color indexed="8"/>
        <rFont val="ＭＳ Ｐゴシック"/>
        <family val="3"/>
        <charset val="128"/>
      </rPr>
      <t>当日中に参加費を添えて本戦の申込みができるチーム</t>
    </r>
    <r>
      <rPr>
        <sz val="11"/>
        <color indexed="8"/>
        <rFont val="ＭＳ Ｐゴシック"/>
        <family val="3"/>
        <charset val="128"/>
      </rPr>
      <t>。（本選辞退は不可）</t>
    </r>
    <rPh sb="4" eb="6">
      <t>サンカ</t>
    </rPh>
    <rPh sb="6" eb="8">
      <t>シカク</t>
    </rPh>
    <rPh sb="8" eb="10">
      <t>ケッテイ</t>
    </rPh>
    <rPh sb="10" eb="12">
      <t>シダイ</t>
    </rPh>
    <rPh sb="13" eb="16">
      <t>トウジツチュウ</t>
    </rPh>
    <rPh sb="17" eb="20">
      <t>サンカヒ</t>
    </rPh>
    <rPh sb="21" eb="22">
      <t>ソ</t>
    </rPh>
    <rPh sb="24" eb="26">
      <t>ホンセン</t>
    </rPh>
    <rPh sb="27" eb="29">
      <t>モウシコ</t>
    </rPh>
    <rPh sb="44" eb="46">
      <t>フカ</t>
    </rPh>
    <phoneticPr fontId="2"/>
  </si>
  <si>
    <t>　（３）この大会に出場の選手は、下半期予定の年区分団体戦には出場できません。</t>
    <rPh sb="6" eb="8">
      <t>タイカイ</t>
    </rPh>
    <rPh sb="9" eb="11">
      <t>シュツジョウ</t>
    </rPh>
    <rPh sb="12" eb="14">
      <t>センシュ</t>
    </rPh>
    <rPh sb="16" eb="19">
      <t>シモハンキ</t>
    </rPh>
    <rPh sb="19" eb="21">
      <t>ヨテイ</t>
    </rPh>
    <rPh sb="22" eb="23">
      <t>ネン</t>
    </rPh>
    <rPh sb="23" eb="25">
      <t>クブン</t>
    </rPh>
    <rPh sb="25" eb="27">
      <t>ダンタイ</t>
    </rPh>
    <rPh sb="27" eb="28">
      <t>セン</t>
    </rPh>
    <rPh sb="30" eb="32">
      <t>シュツジョウ</t>
    </rPh>
    <phoneticPr fontId="2"/>
  </si>
  <si>
    <t>02</t>
    <phoneticPr fontId="2"/>
  </si>
  <si>
    <t>日時</t>
    <phoneticPr fontId="2"/>
  </si>
  <si>
    <r>
      <t>　２０２４年　</t>
    </r>
    <r>
      <rPr>
        <b/>
        <sz val="11"/>
        <color indexed="8"/>
        <rFont val="ＭＳ Ｐゴシック"/>
        <family val="3"/>
        <charset val="128"/>
      </rPr>
      <t>６月３０日（日）</t>
    </r>
    <r>
      <rPr>
        <sz val="11"/>
        <color indexed="8"/>
        <rFont val="ＭＳ Ｐゴシック"/>
        <family val="3"/>
        <charset val="128"/>
      </rPr>
      <t>　開場 9:00　受付 9：10～　開会式 9:30～</t>
    </r>
    <rPh sb="13" eb="14">
      <t>ニチ</t>
    </rPh>
    <rPh sb="24" eb="26">
      <t>ウケツケ</t>
    </rPh>
    <rPh sb="33" eb="36">
      <t>カイカイシキ</t>
    </rPh>
    <phoneticPr fontId="2"/>
  </si>
  <si>
    <t>03</t>
    <phoneticPr fontId="2"/>
  </si>
  <si>
    <r>
      <t>　</t>
    </r>
    <r>
      <rPr>
        <b/>
        <sz val="11"/>
        <color indexed="8"/>
        <rFont val="ＭＳ Ｐゴシック"/>
        <family val="3"/>
        <charset val="128"/>
      </rPr>
      <t>稲永スポーツセンター</t>
    </r>
    <r>
      <rPr>
        <sz val="11"/>
        <color indexed="8"/>
        <rFont val="ＭＳ Ｐゴシック"/>
        <family val="3"/>
        <charset val="128"/>
      </rPr>
      <t>第１競技場</t>
    </r>
    <r>
      <rPr>
        <sz val="11"/>
        <rFont val="ＭＳ Ｐゴシック"/>
        <family val="3"/>
        <charset val="128"/>
      </rPr>
      <t xml:space="preserve">  　　　　　　　　　 　　　　　　　　あおなみ線/｢野跡｣下車､徒歩7分</t>
    </r>
    <phoneticPr fontId="2"/>
  </si>
  <si>
    <t>　　名古屋市港区野跡五丁目1番10号 　　　　　 　　　　　　　　　　　　　　　　　　TEL 052-384-0300</t>
    <phoneticPr fontId="2"/>
  </si>
  <si>
    <t>04</t>
    <phoneticPr fontId="2"/>
  </si>
  <si>
    <t>年代区分</t>
    <rPh sb="0" eb="2">
      <t>ネンダイ</t>
    </rPh>
    <rPh sb="2" eb="4">
      <t>クブン</t>
    </rPh>
    <phoneticPr fontId="2"/>
  </si>
  <si>
    <r>
      <t>　男子・女子 年代別団体戦（</t>
    </r>
    <r>
      <rPr>
        <u/>
        <sz val="11"/>
        <color theme="1"/>
        <rFont val="ＭＳ Ｐゴシック"/>
        <family val="3"/>
        <charset val="128"/>
        <scheme val="minor"/>
      </rPr>
      <t>年齢が上の者が最年少選手の年代に出場できる</t>
    </r>
    <r>
      <rPr>
        <sz val="11"/>
        <rFont val="ＭＳ Ｐゴシック"/>
        <family val="3"/>
        <charset val="128"/>
      </rPr>
      <t>）　</t>
    </r>
    <r>
      <rPr>
        <u/>
        <sz val="11"/>
        <color indexed="8"/>
        <rFont val="ＭＳ Ｐゴシック"/>
        <family val="3"/>
        <charset val="128"/>
      </rPr>
      <t>年齢は</t>
    </r>
    <r>
      <rPr>
        <b/>
        <u/>
        <sz val="11"/>
        <color indexed="8"/>
        <rFont val="ＭＳ Ｐゴシック"/>
        <family val="3"/>
        <charset val="128"/>
      </rPr>
      <t>2025/4/1</t>
    </r>
    <r>
      <rPr>
        <u/>
        <sz val="11"/>
        <color indexed="8"/>
        <rFont val="ＭＳ Ｐゴシック"/>
        <family val="3"/>
        <charset val="128"/>
      </rPr>
      <t>現在の満年齢</t>
    </r>
    <rPh sb="7" eb="10">
      <t>ネンダイベツ</t>
    </rPh>
    <rPh sb="10" eb="13">
      <t>ダンタイセン</t>
    </rPh>
    <phoneticPr fontId="2"/>
  </si>
  <si>
    <t>３０：（30の部）最年少選手が30代であり、全員30歳以上のメンバーで構成すること</t>
    <rPh sb="9" eb="12">
      <t>サイネンショウ</t>
    </rPh>
    <rPh sb="12" eb="14">
      <t>センシュ</t>
    </rPh>
    <rPh sb="17" eb="18">
      <t>ダイ</t>
    </rPh>
    <phoneticPr fontId="2"/>
  </si>
  <si>
    <t>４０：（40の部）最年少選手が40代であり、全員40歳以上のメンバーで構成すること</t>
    <phoneticPr fontId="2"/>
  </si>
  <si>
    <t>５０：（50の部）最年少選手が50代であり、全員50歳以上のメンバーで構成すること</t>
    <phoneticPr fontId="2"/>
  </si>
  <si>
    <t>６０：（60の部）最年少選手が60代であり、全員60歳以上のメンバーで構成すること</t>
    <phoneticPr fontId="2"/>
  </si>
  <si>
    <t>７０：（70の部）全員70歳以上のメンバーで構成すること</t>
    <phoneticPr fontId="2"/>
  </si>
  <si>
    <t>05</t>
    <phoneticPr fontId="2"/>
  </si>
  <si>
    <t>競技方法</t>
    <rPh sb="0" eb="2">
      <t>キョウギ</t>
    </rPh>
    <rPh sb="2" eb="4">
      <t>ホウホウ</t>
    </rPh>
    <phoneticPr fontId="2"/>
  </si>
  <si>
    <t>　１D２S団体戦（１チーム　３～５名で編成）　</t>
    <rPh sb="5" eb="8">
      <t>ダンタイセン</t>
    </rPh>
    <rPh sb="17" eb="18">
      <t>メイ</t>
    </rPh>
    <rPh sb="19" eb="21">
      <t>ヘンセイ</t>
    </rPh>
    <phoneticPr fontId="2"/>
  </si>
  <si>
    <t>　（１）原則各部予選リーグ後、（上位優先で）決勝トーナメントを行います。（リーグ戦のみの場合もあり）</t>
    <rPh sb="13" eb="14">
      <t>ゴ</t>
    </rPh>
    <rPh sb="16" eb="18">
      <t>ジョウイ</t>
    </rPh>
    <rPh sb="18" eb="20">
      <t>ユウセン</t>
    </rPh>
    <rPh sb="40" eb="41">
      <t>セン</t>
    </rPh>
    <rPh sb="44" eb="46">
      <t>バアイ</t>
    </rPh>
    <phoneticPr fontId="2"/>
  </si>
  <si>
    <t>　（２）試合順序は①Ｄ②Ｓ③Ｓとし２点先取で行います。ただし、Ｄの選手が②Ｓには出場出来ない、</t>
    <phoneticPr fontId="2"/>
  </si>
  <si>
    <t>　　また、シングルスに２度出場する事も出来ません。</t>
    <phoneticPr fontId="2"/>
  </si>
  <si>
    <t>06</t>
    <phoneticPr fontId="2"/>
  </si>
  <si>
    <t>試合球</t>
    <phoneticPr fontId="2"/>
  </si>
  <si>
    <t>　ＶＩＣＴＡＳ ４０㎜ホワイトプラスチックボール　ＶP40+</t>
    <phoneticPr fontId="2"/>
  </si>
  <si>
    <t>07</t>
    <phoneticPr fontId="2"/>
  </si>
  <si>
    <t>ルール</t>
    <phoneticPr fontId="2"/>
  </si>
  <si>
    <t>　新日本スポーツ連盟全国卓球選手権競技規定に準じます。</t>
    <phoneticPr fontId="2"/>
  </si>
  <si>
    <t>　（裏面に印刷してあります。変更があった場合ホームページに掲載します。）</t>
    <rPh sb="14" eb="16">
      <t>ヘンコウ</t>
    </rPh>
    <rPh sb="20" eb="22">
      <t>バアイ</t>
    </rPh>
    <phoneticPr fontId="2"/>
  </si>
  <si>
    <t>　リーグ戦の順位決定方法は、新日本スポーツ連盟ルールを適用します。</t>
    <phoneticPr fontId="2"/>
  </si>
  <si>
    <r>
      <t>　</t>
    </r>
    <r>
      <rPr>
        <b/>
        <u/>
        <sz val="11"/>
        <color indexed="8"/>
        <rFont val="ＭＳ Ｐゴシック"/>
        <family val="3"/>
        <charset val="128"/>
      </rPr>
      <t>最終締切以降のメンバー変更は認めません</t>
    </r>
    <r>
      <rPr>
        <sz val="11"/>
        <rFont val="ＭＳ Ｐゴシック"/>
        <family val="3"/>
        <charset val="128"/>
      </rPr>
      <t>。</t>
    </r>
    <rPh sb="1" eb="3">
      <t>サイシュウ</t>
    </rPh>
    <rPh sb="3" eb="5">
      <t>シメキリ</t>
    </rPh>
    <rPh sb="5" eb="7">
      <t>イコウ</t>
    </rPh>
    <rPh sb="15" eb="16">
      <t>ミト</t>
    </rPh>
    <phoneticPr fontId="2"/>
  </si>
  <si>
    <t>08</t>
    <phoneticPr fontId="2"/>
  </si>
  <si>
    <t>表彰</t>
    <phoneticPr fontId="2"/>
  </si>
  <si>
    <t>　各部優勝チームに賞品を授与します。</t>
    <rPh sb="2" eb="3">
      <t>ブ</t>
    </rPh>
    <rPh sb="9" eb="11">
      <t>ショウヒン</t>
    </rPh>
    <phoneticPr fontId="2"/>
  </si>
  <si>
    <t>09</t>
    <phoneticPr fontId="2"/>
  </si>
  <si>
    <t>全国大会</t>
    <rPh sb="0" eb="2">
      <t>ゼンコク</t>
    </rPh>
    <rPh sb="2" eb="4">
      <t>タイカイ</t>
    </rPh>
    <phoneticPr fontId="2"/>
  </si>
  <si>
    <t>　（１）男女上位数チーム。及び愛知県連盟推薦チームに参加資格を与えます。</t>
    <rPh sb="8" eb="9">
      <t>スウ</t>
    </rPh>
    <phoneticPr fontId="2"/>
  </si>
  <si>
    <t>　（２）年代別団体戦の全国大会は   2025年 1月24日(金)～25日（土） 　グリーンアリーナ神戸（兵庫県）</t>
    <rPh sb="7" eb="10">
      <t>ダンタイセン</t>
    </rPh>
    <rPh sb="31" eb="32">
      <t>キン</t>
    </rPh>
    <rPh sb="36" eb="37">
      <t>ヒ</t>
    </rPh>
    <rPh sb="38" eb="39">
      <t>ド</t>
    </rPh>
    <rPh sb="50" eb="52">
      <t>コウベ</t>
    </rPh>
    <rPh sb="53" eb="55">
      <t>ヒョウゴ</t>
    </rPh>
    <rPh sb="55" eb="56">
      <t>ケン</t>
    </rPh>
    <phoneticPr fontId="2"/>
  </si>
  <si>
    <t>10</t>
    <phoneticPr fontId="2"/>
  </si>
  <si>
    <t>定員</t>
    <phoneticPr fontId="2"/>
  </si>
  <si>
    <t>　男女合計60チーム</t>
    <rPh sb="1" eb="3">
      <t>ダンジョ</t>
    </rPh>
    <rPh sb="3" eb="5">
      <t>ゴウケイ</t>
    </rPh>
    <phoneticPr fontId="2"/>
  </si>
  <si>
    <t>11</t>
    <phoneticPr fontId="2"/>
  </si>
  <si>
    <t>申込用紙</t>
    <rPh sb="2" eb="4">
      <t>ヨウシ</t>
    </rPh>
    <phoneticPr fontId="2"/>
  </si>
  <si>
    <r>
      <t>　下記</t>
    </r>
    <r>
      <rPr>
        <b/>
        <sz val="11"/>
        <rFont val="ＭＳ Ｐゴシック"/>
        <family val="3"/>
        <charset val="128"/>
      </rPr>
      <t>申込期間中に、</t>
    </r>
    <r>
      <rPr>
        <sz val="11"/>
        <rFont val="ＭＳ Ｐゴシック"/>
        <family val="3"/>
        <charset val="128"/>
      </rPr>
      <t>大会出場時に提出またはFAXで送信、いずれかの方法で送って下さい。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25" eb="27">
      <t>ソウシン</t>
    </rPh>
    <rPh sb="33" eb="35">
      <t>ホウホウ</t>
    </rPh>
    <rPh sb="36" eb="37">
      <t>オク</t>
    </rPh>
    <rPh sb="39" eb="40">
      <t>クダ</t>
    </rPh>
    <phoneticPr fontId="2"/>
  </si>
  <si>
    <r>
      <t>　（</t>
    </r>
    <r>
      <rPr>
        <sz val="11"/>
        <color indexed="8"/>
        <rFont val="ＭＳ Ｐゴシック"/>
        <family val="3"/>
        <charset val="128"/>
      </rPr>
      <t>郵送・</t>
    </r>
    <r>
      <rPr>
        <sz val="11"/>
        <rFont val="ＭＳ Ｐゴシック"/>
        <family val="3"/>
        <charset val="128"/>
      </rPr>
      <t>写真に撮って送る事は受付不可）　新日本スポーツ連盟愛知卓球協会　FAX 052-201-4801</t>
    </r>
    <rPh sb="2" eb="4">
      <t>ユウソウ</t>
    </rPh>
    <rPh sb="3" eb="4">
      <t>オク</t>
    </rPh>
    <rPh sb="5" eb="7">
      <t>シャシン</t>
    </rPh>
    <rPh sb="11" eb="12">
      <t>オク</t>
    </rPh>
    <rPh sb="13" eb="14">
      <t>コト</t>
    </rPh>
    <rPh sb="15" eb="17">
      <t>ウケツケ</t>
    </rPh>
    <rPh sb="17" eb="19">
      <t>フカ</t>
    </rPh>
    <phoneticPr fontId="2"/>
  </si>
  <si>
    <t>web申込</t>
    <rPh sb="3" eb="5">
      <t>モウシコミ</t>
    </rPh>
    <phoneticPr fontId="2"/>
  </si>
  <si>
    <t>　ﾎｰﾑﾍﾟｰｼﾞの専用フォームからも入力して申込みできます。URL：https://aichittc.njsf.net</t>
    <rPh sb="19" eb="21">
      <t>ニュウリョク</t>
    </rPh>
    <phoneticPr fontId="2"/>
  </si>
  <si>
    <t>　送信した後返信ﾒｰﾙが届きます。万一ない場合は、お問い合せﾌｫｰﾑよりその旨を送信下さい。</t>
    <rPh sb="1" eb="3">
      <t>ソウシン</t>
    </rPh>
    <rPh sb="5" eb="6">
      <t>アト</t>
    </rPh>
    <rPh sb="6" eb="8">
      <t>ヘンシン</t>
    </rPh>
    <rPh sb="12" eb="13">
      <t>トド</t>
    </rPh>
    <rPh sb="17" eb="19">
      <t>マンイチ</t>
    </rPh>
    <rPh sb="21" eb="23">
      <t>バアイ</t>
    </rPh>
    <rPh sb="26" eb="27">
      <t>ト</t>
    </rPh>
    <rPh sb="28" eb="29">
      <t>アワ</t>
    </rPh>
    <rPh sb="38" eb="39">
      <t>ムネ</t>
    </rPh>
    <rPh sb="40" eb="42">
      <t>ソウシン</t>
    </rPh>
    <rPh sb="42" eb="43">
      <t>クダ</t>
    </rPh>
    <phoneticPr fontId="2"/>
  </si>
  <si>
    <t>申込期間</t>
    <rPh sb="2" eb="4">
      <t>キカン</t>
    </rPh>
    <phoneticPr fontId="2"/>
  </si>
  <si>
    <t>　 5月11日（土）～ 5月25日（土）締切　 6月  8日（土）最終締切</t>
    <rPh sb="8" eb="9">
      <t>ド</t>
    </rPh>
    <rPh sb="18" eb="19">
      <t>ド</t>
    </rPh>
    <rPh sb="20" eb="22">
      <t>シメキリ</t>
    </rPh>
    <rPh sb="31" eb="32">
      <t>ド</t>
    </rPh>
    <phoneticPr fontId="2"/>
  </si>
  <si>
    <t>12</t>
    <phoneticPr fontId="2"/>
  </si>
  <si>
    <t>　1チーム／加盟4,500円　　　本戦参加費は12,000円（予定）です</t>
    <rPh sb="6" eb="8">
      <t>カメイ</t>
    </rPh>
    <rPh sb="31" eb="33">
      <t>ヨテイ</t>
    </rPh>
    <phoneticPr fontId="2"/>
  </si>
  <si>
    <r>
      <t>　下記</t>
    </r>
    <r>
      <rPr>
        <b/>
        <u/>
        <sz val="11"/>
        <rFont val="ＭＳ Ｐゴシック"/>
        <family val="3"/>
        <charset val="128"/>
      </rPr>
      <t>入金期間中に</t>
    </r>
    <r>
      <rPr>
        <sz val="11"/>
        <rFont val="ＭＳ Ｐゴシック"/>
        <family val="3"/>
        <charset val="128"/>
      </rPr>
      <t>大会出場時または郵便振替にて入金手続き下さい。（申込期間と異なります）</t>
    </r>
    <rPh sb="1" eb="3">
      <t>カキ</t>
    </rPh>
    <rPh sb="3" eb="5">
      <t>ニュウキン</t>
    </rPh>
    <rPh sb="5" eb="8">
      <t>キカンチュウ</t>
    </rPh>
    <rPh sb="17" eb="19">
      <t>ユウビン</t>
    </rPh>
    <rPh sb="19" eb="21">
      <t>フリカエ</t>
    </rPh>
    <rPh sb="23" eb="25">
      <t>ニュウキン</t>
    </rPh>
    <rPh sb="25" eb="27">
      <t>テツヅ</t>
    </rPh>
    <rPh sb="28" eb="29">
      <t>クダ</t>
    </rPh>
    <phoneticPr fontId="2"/>
  </si>
  <si>
    <r>
      <t>　※</t>
    </r>
    <r>
      <rPr>
        <b/>
        <u/>
        <sz val="11"/>
        <rFont val="ＭＳ Ｐゴシック"/>
        <family val="3"/>
        <charset val="128"/>
        <scheme val="minor"/>
      </rPr>
      <t>開催日</t>
    </r>
    <r>
      <rPr>
        <sz val="11"/>
        <rFont val="ＭＳ Ｐゴシック"/>
        <family val="3"/>
        <charset val="128"/>
        <scheme val="minor"/>
      </rPr>
      <t>、</t>
    </r>
    <r>
      <rPr>
        <b/>
        <sz val="11"/>
        <rFont val="ＭＳ Ｐゴシック"/>
        <family val="3"/>
        <charset val="128"/>
        <scheme val="minor"/>
      </rPr>
      <t>チーム名</t>
    </r>
    <r>
      <rPr>
        <sz val="11"/>
        <rFont val="ＭＳ Ｐゴシック"/>
        <family val="3"/>
        <charset val="128"/>
        <scheme val="minor"/>
      </rPr>
      <t>、</t>
    </r>
    <r>
      <rPr>
        <b/>
        <sz val="11"/>
        <rFont val="ＭＳ Ｐゴシック"/>
        <family val="3"/>
        <charset val="128"/>
        <scheme val="minor"/>
      </rPr>
      <t>チーム数</t>
    </r>
    <r>
      <rPr>
        <sz val="11"/>
        <rFont val="ＭＳ Ｐゴシック"/>
        <family val="3"/>
        <charset val="128"/>
        <scheme val="minor"/>
      </rPr>
      <t>、大会形式（全国予選一般団体）を明記して下さい。</t>
    </r>
    <rPh sb="18" eb="20">
      <t>ケイシキ</t>
    </rPh>
    <rPh sb="21" eb="23">
      <t>ゼンコク</t>
    </rPh>
    <rPh sb="23" eb="25">
      <t>ヨセン</t>
    </rPh>
    <rPh sb="25" eb="27">
      <t>イッパン</t>
    </rPh>
    <rPh sb="27" eb="29">
      <t>ダンタイ</t>
    </rPh>
    <phoneticPr fontId="2"/>
  </si>
  <si>
    <r>
      <t>　　00830-5-42990　スポーツ連盟愛知卓球協会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rPh sb="30" eb="32">
      <t>ゲンキン</t>
    </rPh>
    <rPh sb="32" eb="34">
      <t>カキトメ</t>
    </rPh>
    <rPh sb="36" eb="38">
      <t>ニュウキン</t>
    </rPh>
    <rPh sb="38" eb="40">
      <t>フカ</t>
    </rPh>
    <phoneticPr fontId="2"/>
  </si>
  <si>
    <t>入金期間</t>
    <rPh sb="0" eb="2">
      <t>ニュウキン</t>
    </rPh>
    <rPh sb="2" eb="4">
      <t>キカン</t>
    </rPh>
    <phoneticPr fontId="2"/>
  </si>
  <si>
    <r>
      <t>　 6月 1日（土）～ 6月19日（水）（</t>
    </r>
    <r>
      <rPr>
        <b/>
        <sz val="11"/>
        <color indexed="8"/>
        <rFont val="ＭＳ Ｐゴシック"/>
        <family val="3"/>
        <charset val="128"/>
      </rPr>
      <t xml:space="preserve"> 入金期間の前は入金しないで下さい</t>
    </r>
    <r>
      <rPr>
        <sz val="11"/>
        <rFont val="ＭＳ Ｐゴシック"/>
        <family val="3"/>
        <charset val="128"/>
      </rPr>
      <t>）</t>
    </r>
    <rPh sb="8" eb="9">
      <t>ド</t>
    </rPh>
    <rPh sb="18" eb="19">
      <t>スイ</t>
    </rPh>
    <rPh sb="22" eb="24">
      <t>ニュウキン</t>
    </rPh>
    <rPh sb="24" eb="26">
      <t>キカン</t>
    </rPh>
    <rPh sb="27" eb="28">
      <t>マエ</t>
    </rPh>
    <rPh sb="35" eb="36">
      <t>シタ</t>
    </rPh>
    <phoneticPr fontId="2"/>
  </si>
  <si>
    <t>13</t>
    <phoneticPr fontId="2"/>
  </si>
  <si>
    <t>注意</t>
    <phoneticPr fontId="2"/>
  </si>
  <si>
    <t>　（１）棄権する場合は、変更届をﾎｰﾑﾍﾟｰｼﾞのﾌｫｰﾑより送信して下さい。（３日前までならＦＡＸでも可）</t>
    <rPh sb="4" eb="6">
      <t>キケン</t>
    </rPh>
    <phoneticPr fontId="2"/>
  </si>
  <si>
    <t>　（２）大会の傷害事故は応急処置だけで責任は負いません。傷害保険は加入します。</t>
    <phoneticPr fontId="2"/>
  </si>
  <si>
    <t>　（３）ゼッケンは登録クラブ名の入った加盟登録ゼッケン着用のこと。</t>
    <rPh sb="9" eb="11">
      <t>トウロク</t>
    </rPh>
    <phoneticPr fontId="2"/>
  </si>
  <si>
    <t>　（４）駐車台数に限りがあります。乗り合わせる、または公共交通機関をご利用下さい。</t>
    <phoneticPr fontId="2"/>
  </si>
  <si>
    <t>　（５）競技フロアでの飲食及び撮影の行為は禁止です。観覧席でして下さい。</t>
    <rPh sb="4" eb="6">
      <t>キョウギ</t>
    </rPh>
    <rPh sb="11" eb="13">
      <t>インショク</t>
    </rPh>
    <rPh sb="13" eb="14">
      <t>オヨ</t>
    </rPh>
    <rPh sb="15" eb="17">
      <t>サツエイ</t>
    </rPh>
    <rPh sb="18" eb="20">
      <t>コウイ</t>
    </rPh>
    <rPh sb="21" eb="23">
      <t>キンシ</t>
    </rPh>
    <rPh sb="26" eb="29">
      <t>カンランセキ</t>
    </rPh>
    <rPh sb="32" eb="33">
      <t>クダ</t>
    </rPh>
    <phoneticPr fontId="2"/>
  </si>
  <si>
    <t>　（６）開場時間・入場方法等に変更がある場合には、３日前までにホームページに掲載します。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2"/>
  </si>
  <si>
    <t>14</t>
    <phoneticPr fontId="2"/>
  </si>
  <si>
    <t>感染対策</t>
    <rPh sb="0" eb="2">
      <t>カンセン</t>
    </rPh>
    <rPh sb="2" eb="4">
      <t>タイサク</t>
    </rPh>
    <phoneticPr fontId="2"/>
  </si>
  <si>
    <t>　（１）当日起床時、検温等自己チェックし、体調に異変等ある場合は、参加を見合わせて下さい。</t>
    <rPh sb="4" eb="6">
      <t>トウジツ</t>
    </rPh>
    <rPh sb="6" eb="9">
      <t>キショウジ</t>
    </rPh>
    <rPh sb="10" eb="12">
      <t>ケンオン</t>
    </rPh>
    <rPh sb="12" eb="13">
      <t>トウ</t>
    </rPh>
    <rPh sb="13" eb="15">
      <t>ジコ</t>
    </rPh>
    <rPh sb="21" eb="23">
      <t>タイチョウ</t>
    </rPh>
    <rPh sb="24" eb="26">
      <t>イヘン</t>
    </rPh>
    <rPh sb="26" eb="27">
      <t>トウ</t>
    </rPh>
    <rPh sb="29" eb="31">
      <t>バアイ</t>
    </rPh>
    <rPh sb="33" eb="35">
      <t>サンカ</t>
    </rPh>
    <rPh sb="36" eb="38">
      <t>ミア</t>
    </rPh>
    <rPh sb="41" eb="42">
      <t>クダ</t>
    </rPh>
    <phoneticPr fontId="2"/>
  </si>
  <si>
    <t>　（２）出場者以外の方が入場する場合は、観覧席で観戦して下さい。</t>
    <rPh sb="4" eb="6">
      <t>シュツジョウ</t>
    </rPh>
    <rPh sb="6" eb="7">
      <t>シャ</t>
    </rPh>
    <rPh sb="7" eb="9">
      <t>イガイ</t>
    </rPh>
    <rPh sb="10" eb="11">
      <t>カタ</t>
    </rPh>
    <rPh sb="12" eb="14">
      <t>ニュウジョウ</t>
    </rPh>
    <rPh sb="16" eb="18">
      <t>バアイ</t>
    </rPh>
    <rPh sb="20" eb="23">
      <t>カンランセキ</t>
    </rPh>
    <rPh sb="24" eb="26">
      <t>カンセン</t>
    </rPh>
    <rPh sb="28" eb="29">
      <t>クダ</t>
    </rPh>
    <phoneticPr fontId="2"/>
  </si>
  <si>
    <t>　（３）試合前後の握手、卓球台での手拭き、シューズの裏に触れる、大声を出す行為は禁止します。</t>
    <rPh sb="4" eb="6">
      <t>シアイ</t>
    </rPh>
    <rPh sb="6" eb="8">
      <t>ゼンゴ</t>
    </rPh>
    <rPh sb="9" eb="11">
      <t>アクシュ</t>
    </rPh>
    <rPh sb="12" eb="14">
      <t>タッキュウ</t>
    </rPh>
    <rPh sb="14" eb="15">
      <t>ダイ</t>
    </rPh>
    <rPh sb="17" eb="19">
      <t>テフ</t>
    </rPh>
    <rPh sb="26" eb="27">
      <t>ウラ</t>
    </rPh>
    <rPh sb="28" eb="29">
      <t>フ</t>
    </rPh>
    <rPh sb="32" eb="34">
      <t>オオゴエ</t>
    </rPh>
    <rPh sb="35" eb="36">
      <t>ダ</t>
    </rPh>
    <rPh sb="37" eb="39">
      <t>コウイ</t>
    </rPh>
    <rPh sb="40" eb="42">
      <t>キンシ</t>
    </rPh>
    <phoneticPr fontId="2"/>
  </si>
  <si>
    <t>　（４）ラケット交換はしないで、お互いに見せ合い目視で確認するのみにして下さい。</t>
    <rPh sb="8" eb="10">
      <t>コウカン</t>
    </rPh>
    <rPh sb="17" eb="18">
      <t>タガ</t>
    </rPh>
    <rPh sb="20" eb="21">
      <t>ミ</t>
    </rPh>
    <rPh sb="22" eb="23">
      <t>ア</t>
    </rPh>
    <rPh sb="24" eb="26">
      <t>モクシ</t>
    </rPh>
    <rPh sb="27" eb="29">
      <t>カクニン</t>
    </rPh>
    <rPh sb="36" eb="37">
      <t>クダ</t>
    </rPh>
    <phoneticPr fontId="2"/>
  </si>
  <si>
    <t>第60回全国卓球選手権大会（年代別団体戦（男子・女子））愛知県予選会
　兼　第61回　愛知県スポーツ祭典卓球大会</t>
    <rPh sb="0" eb="1">
      <t>ダイ</t>
    </rPh>
    <rPh sb="3" eb="4">
      <t>カイ</t>
    </rPh>
    <rPh sb="4" eb="6">
      <t>ゼンコク</t>
    </rPh>
    <rPh sb="6" eb="8">
      <t>タッキュウ</t>
    </rPh>
    <rPh sb="8" eb="11">
      <t>センシュケン</t>
    </rPh>
    <rPh sb="11" eb="13">
      <t>タイカイ</t>
    </rPh>
    <rPh sb="14" eb="17">
      <t>ネンダイベツ</t>
    </rPh>
    <rPh sb="17" eb="20">
      <t>ダンタイセン</t>
    </rPh>
    <rPh sb="21" eb="23">
      <t>ダンシ</t>
    </rPh>
    <rPh sb="24" eb="26">
      <t>ジョシ</t>
    </rPh>
    <rPh sb="28" eb="31">
      <t>アイチケン</t>
    </rPh>
    <rPh sb="31" eb="34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</si>
</sst>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m/d;@"/>
    <numFmt numFmtId="177" formatCode="[$-F800]dddd\,\ mmmm\ dd\,\ yyyy"/>
    <numFmt numFmtId="178" formatCode="#,###"/>
    <numFmt numFmtId="179" formatCode="#,###&quot;歳&quot;"/>
    <numFmt numFmtId="180" formatCode="m/d"/>
    <numFmt numFmtId="181" formatCode="0_);[Red]\(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177" fontId="6" fillId="2" borderId="0" xfId="0" applyNumberFormat="1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0" xfId="0" applyFont="1" applyFill="1">
      <alignment vertical="center"/>
    </xf>
    <xf numFmtId="178" fontId="1" fillId="2" borderId="0" xfId="0" applyNumberFormat="1" applyFont="1" applyFill="1" applyAlignment="1">
      <alignment horizontal="left" vertical="center" shrinkToFit="1"/>
    </xf>
    <xf numFmtId="178" fontId="1" fillId="2" borderId="0" xfId="0" applyNumberFormat="1" applyFont="1" applyFill="1" applyAlignment="1">
      <alignment vertical="center" shrinkToFit="1"/>
    </xf>
    <xf numFmtId="0" fontId="0" fillId="2" borderId="5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2" borderId="4" xfId="0" applyFill="1" applyBorder="1">
      <alignment vertical="center"/>
    </xf>
    <xf numFmtId="178" fontId="8" fillId="2" borderId="0" xfId="0" applyNumberFormat="1" applyFont="1" applyFill="1" applyAlignment="1">
      <alignment horizontal="left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6" fillId="5" borderId="33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180" fontId="1" fillId="5" borderId="33" xfId="0" applyNumberFormat="1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vertical="center" wrapText="1"/>
    </xf>
    <xf numFmtId="180" fontId="1" fillId="5" borderId="33" xfId="0" applyNumberFormat="1" applyFont="1" applyFill="1" applyBorder="1" applyAlignment="1">
      <alignment vertical="center" wrapText="1"/>
    </xf>
    <xf numFmtId="180" fontId="1" fillId="6" borderId="33" xfId="0" applyNumberFormat="1" applyFont="1" applyFill="1" applyBorder="1" applyAlignment="1">
      <alignment vertical="center" wrapText="1"/>
    </xf>
    <xf numFmtId="180" fontId="0" fillId="2" borderId="33" xfId="0" applyNumberForma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181" fontId="0" fillId="4" borderId="34" xfId="0" applyNumberFormat="1" applyFill="1" applyBorder="1" applyAlignment="1">
      <alignment horizontal="center" vertical="center" wrapText="1"/>
    </xf>
    <xf numFmtId="181" fontId="0" fillId="7" borderId="34" xfId="0" applyNumberFormat="1" applyFill="1" applyBorder="1" applyAlignment="1">
      <alignment horizontal="center" vertical="center" wrapText="1"/>
    </xf>
    <xf numFmtId="181" fontId="0" fillId="0" borderId="34" xfId="0" applyNumberFormat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 wrapText="1"/>
    </xf>
    <xf numFmtId="0" fontId="1" fillId="8" borderId="35" xfId="0" applyFont="1" applyFill="1" applyBorder="1" applyAlignment="1">
      <alignment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vertical="center" wrapText="1"/>
    </xf>
    <xf numFmtId="0" fontId="13" fillId="8" borderId="33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vertical="center" wrapText="1"/>
    </xf>
    <xf numFmtId="0" fontId="0" fillId="4" borderId="36" xfId="0" applyFill="1" applyBorder="1">
      <alignment vertical="center"/>
    </xf>
    <xf numFmtId="0" fontId="0" fillId="9" borderId="36" xfId="0" applyFill="1" applyBorder="1" applyAlignment="1">
      <alignment vertical="center" wrapText="1"/>
    </xf>
    <xf numFmtId="0" fontId="0" fillId="9" borderId="36" xfId="0" applyFill="1" applyBorder="1">
      <alignment vertical="center"/>
    </xf>
    <xf numFmtId="180" fontId="1" fillId="5" borderId="33" xfId="0" applyNumberFormat="1" applyFont="1" applyFill="1" applyBorder="1" applyAlignment="1">
      <alignment horizontal="center" vertical="center" wrapText="1" shrinkToFit="1"/>
    </xf>
    <xf numFmtId="180" fontId="0" fillId="5" borderId="33" xfId="0" applyNumberFormat="1" applyFill="1" applyBorder="1" applyAlignment="1">
      <alignment horizontal="center" vertical="center" wrapText="1" shrinkToFit="1"/>
    </xf>
    <xf numFmtId="180" fontId="1" fillId="3" borderId="33" xfId="0" applyNumberFormat="1" applyFont="1" applyFill="1" applyBorder="1" applyAlignment="1">
      <alignment horizontal="center" vertical="center" wrapText="1" shrinkToFit="1"/>
    </xf>
    <xf numFmtId="0" fontId="14" fillId="2" borderId="36" xfId="0" applyFont="1" applyFill="1" applyBorder="1" applyAlignment="1">
      <alignment horizontal="center" vertical="center" shrinkToFit="1"/>
    </xf>
    <xf numFmtId="0" fontId="12" fillId="2" borderId="36" xfId="0" applyFont="1" applyFill="1" applyBorder="1" applyAlignment="1">
      <alignment horizontal="center" vertical="center" wrapText="1"/>
    </xf>
    <xf numFmtId="180" fontId="1" fillId="2" borderId="36" xfId="0" applyNumberFormat="1" applyFont="1" applyFill="1" applyBorder="1" applyAlignment="1">
      <alignment horizontal="center" vertical="center" shrinkToFit="1"/>
    </xf>
    <xf numFmtId="178" fontId="0" fillId="0" borderId="36" xfId="0" applyNumberFormat="1" applyBorder="1" applyAlignment="1">
      <alignment horizontal="left" vertical="center" shrinkToFit="1"/>
    </xf>
    <xf numFmtId="178" fontId="1" fillId="2" borderId="36" xfId="0" applyNumberFormat="1" applyFont="1" applyFill="1" applyBorder="1" applyAlignment="1">
      <alignment vertical="center" shrinkToFit="1"/>
    </xf>
    <xf numFmtId="178" fontId="0" fillId="2" borderId="36" xfId="0" applyNumberFormat="1" applyFill="1" applyBorder="1" applyAlignment="1">
      <alignment horizontal="left" vertical="center" shrinkToFit="1"/>
    </xf>
    <xf numFmtId="42" fontId="1" fillId="2" borderId="36" xfId="0" applyNumberFormat="1" applyFont="1" applyFill="1" applyBorder="1" applyAlignment="1">
      <alignment horizontal="center" vertical="center" shrinkToFit="1"/>
    </xf>
    <xf numFmtId="180" fontId="0" fillId="6" borderId="36" xfId="0" applyNumberFormat="1" applyFill="1" applyBorder="1" applyAlignment="1">
      <alignment horizontal="center" vertical="center" shrinkToFit="1"/>
    </xf>
    <xf numFmtId="49" fontId="1" fillId="2" borderId="36" xfId="0" applyNumberFormat="1" applyFont="1" applyFill="1" applyBorder="1" applyAlignment="1">
      <alignment horizontal="center" vertical="center" shrinkToFit="1"/>
    </xf>
    <xf numFmtId="181" fontId="0" fillId="4" borderId="36" xfId="0" applyNumberFormat="1" applyFill="1" applyBorder="1" applyAlignment="1">
      <alignment horizontal="center" vertical="center" shrinkToFit="1"/>
    </xf>
    <xf numFmtId="181" fontId="0" fillId="7" borderId="36" xfId="0" applyNumberFormat="1" applyFill="1" applyBorder="1" applyAlignment="1">
      <alignment horizontal="center" vertical="center" shrinkToFit="1"/>
    </xf>
    <xf numFmtId="181" fontId="0" fillId="0" borderId="36" xfId="0" applyNumberFormat="1" applyBorder="1" applyAlignment="1">
      <alignment horizontal="center" vertical="center" shrinkToFit="1"/>
    </xf>
    <xf numFmtId="178" fontId="1" fillId="8" borderId="36" xfId="0" applyNumberFormat="1" applyFont="1" applyFill="1" applyBorder="1" applyAlignment="1">
      <alignment vertical="center" shrinkToFit="1"/>
    </xf>
    <xf numFmtId="177" fontId="1" fillId="8" borderId="36" xfId="0" applyNumberFormat="1" applyFont="1" applyFill="1" applyBorder="1" applyAlignment="1">
      <alignment vertical="center" shrinkToFit="1"/>
    </xf>
    <xf numFmtId="178" fontId="0" fillId="8" borderId="36" xfId="0" applyNumberFormat="1" applyFill="1" applyBorder="1" applyAlignment="1">
      <alignment vertical="center" shrinkToFit="1"/>
    </xf>
    <xf numFmtId="178" fontId="1" fillId="8" borderId="36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1" fillId="0" borderId="36" xfId="0" applyNumberFormat="1" applyFont="1" applyBorder="1" applyAlignment="1">
      <alignment vertical="center" shrinkToFit="1"/>
    </xf>
    <xf numFmtId="0" fontId="6" fillId="2" borderId="0" xfId="0" applyFont="1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9" fillId="3" borderId="5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>
      <alignment horizontal="center" vertical="center"/>
    </xf>
    <xf numFmtId="0" fontId="9" fillId="3" borderId="2" xfId="0" applyFont="1" applyFill="1" applyBorder="1" applyAlignment="1" applyProtection="1">
      <alignment horizontal="left" vertical="center" shrinkToFit="1"/>
      <protection locked="0"/>
    </xf>
    <xf numFmtId="49" fontId="9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177" fontId="6" fillId="2" borderId="0" xfId="0" applyNumberFormat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42" fontId="0" fillId="2" borderId="11" xfId="0" applyNumberFormat="1" applyFill="1" applyBorder="1" applyAlignment="1">
      <alignment horizontal="center" vertical="center"/>
    </xf>
    <xf numFmtId="42" fontId="0" fillId="2" borderId="12" xfId="0" applyNumberFormat="1" applyFill="1" applyBorder="1" applyAlignment="1">
      <alignment horizontal="center" vertical="center"/>
    </xf>
    <xf numFmtId="42" fontId="0" fillId="2" borderId="4" xfId="0" applyNumberFormat="1" applyFill="1" applyBorder="1" applyAlignment="1">
      <alignment horizontal="center" vertical="center"/>
    </xf>
    <xf numFmtId="42" fontId="0" fillId="2" borderId="14" xfId="0" applyNumberFormat="1" applyFill="1" applyBorder="1" applyAlignment="1">
      <alignment horizontal="center" vertical="center"/>
    </xf>
    <xf numFmtId="42" fontId="0" fillId="2" borderId="17" xfId="0" applyNumberFormat="1" applyFill="1" applyBorder="1" applyAlignment="1">
      <alignment horizontal="center" vertical="center"/>
    </xf>
    <xf numFmtId="42" fontId="0" fillId="2" borderId="2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8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9" fontId="0" fillId="2" borderId="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178" fontId="0" fillId="2" borderId="17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79" fontId="0" fillId="2" borderId="17" xfId="0" applyNumberForma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178" fontId="0" fillId="2" borderId="22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shrinkToFit="1"/>
    </xf>
    <xf numFmtId="42" fontId="0" fillId="2" borderId="22" xfId="0" applyNumberFormat="1" applyFill="1" applyBorder="1" applyAlignment="1">
      <alignment horizontal="center" vertical="center"/>
    </xf>
    <xf numFmtId="42" fontId="0" fillId="2" borderId="24" xfId="0" applyNumberFormat="1" applyFill="1" applyBorder="1" applyAlignment="1">
      <alignment horizontal="center" vertical="center"/>
    </xf>
    <xf numFmtId="42" fontId="0" fillId="2" borderId="26" xfId="0" applyNumberFormat="1" applyFill="1" applyBorder="1" applyAlignment="1">
      <alignment horizontal="center" vertical="center"/>
    </xf>
    <xf numFmtId="42" fontId="0" fillId="2" borderId="27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79" fontId="0" fillId="2" borderId="26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42" fontId="6" fillId="2" borderId="28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56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 wrapText="1" shrinkToFit="1"/>
      <protection locked="0"/>
    </xf>
    <xf numFmtId="0" fontId="0" fillId="4" borderId="11" xfId="0" applyFill="1" applyBorder="1" applyAlignment="1" applyProtection="1">
      <alignment horizontal="center" vertical="center" wrapText="1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0" fillId="4" borderId="13" xfId="0" applyFill="1" applyBorder="1" applyAlignment="1" applyProtection="1">
      <alignment horizontal="center" vertical="center" wrapText="1" shrinkToFit="1"/>
      <protection locked="0"/>
    </xf>
    <xf numFmtId="0" fontId="0" fillId="4" borderId="4" xfId="0" applyFill="1" applyBorder="1" applyAlignment="1" applyProtection="1">
      <alignment horizontal="center" vertical="center" wrapText="1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0" fillId="4" borderId="16" xfId="0" applyFill="1" applyBorder="1" applyAlignment="1" applyProtection="1">
      <alignment horizontal="center" vertical="center" wrapText="1" shrinkToFit="1"/>
      <protection locked="0"/>
    </xf>
    <xf numFmtId="0" fontId="0" fillId="4" borderId="17" xfId="0" applyFill="1" applyBorder="1" applyAlignment="1" applyProtection="1">
      <alignment horizontal="center" vertical="center" wrapText="1" shrinkToFit="1"/>
      <protection locked="0"/>
    </xf>
    <xf numFmtId="0" fontId="9" fillId="3" borderId="17" xfId="0" applyFont="1" applyFill="1" applyBorder="1" applyAlignment="1" applyProtection="1">
      <alignment horizontal="center" vertical="center" shrinkToFit="1"/>
      <protection locked="0"/>
    </xf>
    <xf numFmtId="0" fontId="0" fillId="4" borderId="23" xfId="0" applyFill="1" applyBorder="1" applyAlignment="1" applyProtection="1">
      <alignment horizontal="center" vertical="center" wrapText="1" shrinkToFit="1"/>
      <protection locked="0"/>
    </xf>
    <xf numFmtId="0" fontId="0" fillId="4" borderId="22" xfId="0" applyFill="1" applyBorder="1" applyAlignment="1" applyProtection="1">
      <alignment horizontal="center" vertical="center" wrapText="1" shrinkToFit="1"/>
      <protection locked="0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0" fillId="4" borderId="25" xfId="0" applyFill="1" applyBorder="1" applyAlignment="1" applyProtection="1">
      <alignment horizontal="center" vertical="center" wrapText="1" shrinkToFit="1"/>
      <protection locked="0"/>
    </xf>
    <xf numFmtId="0" fontId="0" fillId="4" borderId="26" xfId="0" applyFill="1" applyBorder="1" applyAlignment="1" applyProtection="1">
      <alignment horizontal="center" vertical="center" wrapText="1" shrinkToFit="1"/>
      <protection locked="0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14" fontId="9" fillId="3" borderId="4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14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14" fontId="9" fillId="3" borderId="26" xfId="0" applyNumberFormat="1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20" xfId="0" applyFill="1" applyBorder="1" applyAlignment="1" applyProtection="1">
      <alignment horizontal="center" vertical="center" shrinkToFit="1"/>
      <protection locked="0"/>
    </xf>
    <xf numFmtId="0" fontId="0" fillId="4" borderId="26" xfId="0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left" vertical="top"/>
      <protection locked="0"/>
    </xf>
    <xf numFmtId="0" fontId="9" fillId="2" borderId="8" xfId="0" applyFont="1" applyFill="1" applyBorder="1" applyAlignment="1" applyProtection="1">
      <alignment horizontal="left" vertical="top"/>
      <protection locked="0"/>
    </xf>
    <xf numFmtId="0" fontId="9" fillId="2" borderId="29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9" fillId="2" borderId="30" xfId="0" applyFont="1" applyFill="1" applyBorder="1" applyAlignment="1" applyProtection="1">
      <alignment horizontal="left" vertical="top"/>
      <protection locked="0"/>
    </xf>
    <xf numFmtId="0" fontId="9" fillId="2" borderId="31" xfId="0" applyFont="1" applyFill="1" applyBorder="1" applyAlignment="1" applyProtection="1">
      <alignment horizontal="left" vertical="top"/>
      <protection locked="0"/>
    </xf>
    <xf numFmtId="0" fontId="9" fillId="2" borderId="5" xfId="0" applyFont="1" applyFill="1" applyBorder="1" applyAlignment="1" applyProtection="1">
      <alignment horizontal="left" vertical="top"/>
      <protection locked="0"/>
    </xf>
    <xf numFmtId="0" fontId="9" fillId="2" borderId="32" xfId="0" applyFont="1" applyFill="1" applyBorder="1" applyAlignment="1" applyProtection="1">
      <alignment horizontal="left" vertical="top"/>
      <protection locked="0"/>
    </xf>
    <xf numFmtId="49" fontId="15" fillId="0" borderId="0" xfId="0" applyNumberFormat="1" applyFont="1">
      <alignment vertical="center"/>
    </xf>
    <xf numFmtId="0" fontId="0" fillId="0" borderId="0" xfId="0">
      <alignment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49" fontId="0" fillId="0" borderId="0" xfId="0" applyNumberFormat="1">
      <alignment vertical="center"/>
    </xf>
    <xf numFmtId="0" fontId="17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5" fillId="0" borderId="0" xfId="0" quotePrefix="1" applyNumberFormat="1" applyFont="1" applyAlignment="1">
      <alignment horizontal="right" vertical="center" shrinkToFit="1"/>
    </xf>
    <xf numFmtId="49" fontId="15" fillId="0" borderId="0" xfId="0" applyNumberFormat="1" applyFont="1" applyAlignment="1">
      <alignment horizontal="distributed" vertical="center" shrinkToFit="1"/>
    </xf>
    <xf numFmtId="0" fontId="15" fillId="0" borderId="0" xfId="0" applyFont="1" applyAlignment="1">
      <alignment horizontal="distributed" vertical="center" shrinkToFit="1"/>
    </xf>
    <xf numFmtId="49" fontId="19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5" fillId="0" borderId="0" xfId="0" applyNumberFormat="1" applyFont="1" applyAlignment="1">
      <alignment horizontal="right" vertical="center" shrinkToFit="1"/>
    </xf>
    <xf numFmtId="49" fontId="15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15" fillId="0" borderId="0" xfId="0" applyFont="1" applyAlignment="1">
      <alignment vertical="center" shrinkToFit="1"/>
    </xf>
    <xf numFmtId="49" fontId="0" fillId="0" borderId="0" xfId="0" applyNumberFormat="1">
      <alignment vertical="center"/>
    </xf>
    <xf numFmtId="0" fontId="15" fillId="0" borderId="0" xfId="0" applyFont="1" applyAlignment="1">
      <alignment horizontal="left" vertical="center" shrinkToFit="1"/>
    </xf>
    <xf numFmtId="49" fontId="15" fillId="0" borderId="0" xfId="0" quotePrefix="1" applyNumberFormat="1" applyFont="1" applyAlignment="1">
      <alignment horizontal="center" vertical="center" shrinkToFit="1"/>
    </xf>
    <xf numFmtId="49" fontId="24" fillId="0" borderId="0" xfId="0" applyNumberFormat="1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right" vertical="center" shrinkToFit="1"/>
    </xf>
    <xf numFmtId="0" fontId="15" fillId="0" borderId="0" xfId="0" applyFont="1" applyAlignment="1">
      <alignment horizontal="distributed" vertical="center" shrinkToFit="1"/>
    </xf>
    <xf numFmtId="49" fontId="15" fillId="0" borderId="0" xfId="0" applyNumberFormat="1" applyFont="1" applyAlignment="1">
      <alignment horizontal="distributed" vertical="center" shrinkToFit="1"/>
    </xf>
    <xf numFmtId="49" fontId="25" fillId="0" borderId="0" xfId="0" applyNumberFormat="1" applyFont="1" applyAlignment="1">
      <alignment horizontal="distributed" vertical="center" shrinkToFit="1"/>
    </xf>
    <xf numFmtId="0" fontId="25" fillId="0" borderId="0" xfId="0" applyFont="1" applyAlignment="1">
      <alignment horizontal="distributed" vertical="center" shrinkToFit="1"/>
    </xf>
    <xf numFmtId="49" fontId="24" fillId="0" borderId="0" xfId="0" applyNumberFormat="1" applyFont="1" applyFill="1" applyAlignment="1">
      <alignment vertical="center" shrinkToFit="1"/>
    </xf>
    <xf numFmtId="49" fontId="15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49" fontId="29" fillId="0" borderId="0" xfId="0" quotePrefix="1" applyNumberFormat="1" applyFont="1" applyAlignment="1">
      <alignment horizontal="right" vertical="center" shrinkToFit="1"/>
    </xf>
    <xf numFmtId="49" fontId="29" fillId="0" borderId="0" xfId="0" applyNumberFormat="1" applyFont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0" fontId="24" fillId="0" borderId="0" xfId="0" applyFont="1" applyFill="1" applyAlignment="1">
      <alignment vertical="center" shrinkToFit="1"/>
    </xf>
    <xf numFmtId="49" fontId="29" fillId="0" borderId="0" xfId="0" applyNumberFormat="1" applyFont="1" applyAlignment="1">
      <alignment horizontal="right" vertical="center" shrinkToFit="1"/>
    </xf>
    <xf numFmtId="49" fontId="29" fillId="0" borderId="0" xfId="0" quotePrefix="1" applyNumberFormat="1" applyFont="1" applyAlignment="1">
      <alignment horizontal="right" vertical="center" shrinkToFit="1"/>
    </xf>
    <xf numFmtId="49" fontId="29" fillId="0" borderId="0" xfId="0" applyNumberFormat="1" applyFont="1" applyAlignment="1">
      <alignment horizontal="distributed" vertical="center" shrinkToFit="1"/>
    </xf>
    <xf numFmtId="0" fontId="29" fillId="0" borderId="0" xfId="0" applyFont="1" applyAlignment="1">
      <alignment horizontal="distributed" vertical="center" shrinkToFit="1"/>
    </xf>
    <xf numFmtId="49" fontId="29" fillId="0" borderId="0" xfId="0" applyNumberFormat="1" applyFont="1" applyAlignment="1">
      <alignment horizontal="right" vertical="center" shrinkToFit="1"/>
    </xf>
    <xf numFmtId="49" fontId="24" fillId="0" borderId="0" xfId="0" applyNumberFormat="1" applyFont="1" applyAlignment="1">
      <alignment horizontal="right" vertical="center"/>
    </xf>
    <xf numFmtId="0" fontId="24" fillId="0" borderId="0" xfId="0" applyFont="1">
      <alignment vertical="center"/>
    </xf>
    <xf numFmtId="0" fontId="29" fillId="0" borderId="0" xfId="0" applyFont="1">
      <alignment vertical="center"/>
    </xf>
  </cellXfs>
  <cellStyles count="1">
    <cellStyle name="標準" xfId="0" builtinId="0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44</xdr:row>
      <xdr:rowOff>114300</xdr:rowOff>
    </xdr:from>
    <xdr:ext cx="76200" cy="2095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47875" y="17373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4"/>
  <sheetViews>
    <sheetView tabSelected="1" topLeftCell="A22" zoomScaleNormal="100" workbookViewId="0">
      <selection activeCell="AH12" sqref="AH12"/>
    </sheetView>
  </sheetViews>
  <sheetFormatPr defaultColWidth="3.125" defaultRowHeight="22.5" customHeight="1"/>
  <cols>
    <col min="1" max="4" width="3.125" style="1" customWidth="1"/>
    <col min="5" max="8" width="4.5" style="1" customWidth="1"/>
    <col min="9" max="10" width="2.875" style="1" customWidth="1"/>
    <col min="11" max="14" width="4.375" style="1" customWidth="1"/>
    <col min="15" max="32" width="3.125" style="1" customWidth="1"/>
    <col min="33" max="34" width="3" style="1" customWidth="1"/>
    <col min="35" max="48" width="3.125" style="1" customWidth="1"/>
    <col min="49" max="51" width="14.875" style="1" hidden="1" customWidth="1"/>
    <col min="52" max="52" width="7.125" style="1" hidden="1" customWidth="1"/>
    <col min="53" max="78" width="3.125" style="1" hidden="1" customWidth="1"/>
    <col min="79" max="79" width="3.5" style="1" hidden="1" customWidth="1"/>
    <col min="80" max="80" width="3.125" style="1" hidden="1" customWidth="1"/>
    <col min="81" max="82" width="3.5" style="1" hidden="1" customWidth="1"/>
    <col min="83" max="87" width="3.125" style="1"/>
    <col min="88" max="89" width="3.75" style="1" customWidth="1"/>
    <col min="90" max="90" width="4" style="1" customWidth="1"/>
    <col min="91" max="16384" width="3.125" style="1"/>
  </cols>
  <sheetData>
    <row r="1" spans="1:82" ht="15" customHeight="1"/>
    <row r="2" spans="1:82" ht="29.25" customHeight="1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69" t="s">
        <v>1</v>
      </c>
      <c r="U2" s="69"/>
      <c r="V2" s="69"/>
      <c r="W2" s="69"/>
      <c r="X2" s="69"/>
      <c r="Y2" s="71" t="s">
        <v>2</v>
      </c>
      <c r="Z2" s="71"/>
      <c r="AA2" s="71"/>
      <c r="AB2" s="71"/>
      <c r="AC2" s="71"/>
      <c r="AD2" s="71"/>
      <c r="AE2" s="71"/>
    </row>
    <row r="3" spans="1:82" ht="39" customHeight="1">
      <c r="B3" s="72" t="s">
        <v>159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  <c r="T3" s="75" t="s">
        <v>76</v>
      </c>
      <c r="U3" s="76"/>
      <c r="V3" s="76"/>
      <c r="W3" s="76"/>
      <c r="X3" s="77"/>
      <c r="Y3" s="78">
        <v>45473</v>
      </c>
      <c r="Z3" s="79"/>
      <c r="AA3" s="79"/>
      <c r="AB3" s="79"/>
      <c r="AC3" s="3" t="str">
        <f>TEXT(Y3,"aaa")</f>
        <v>日</v>
      </c>
      <c r="AD3" s="80" t="s">
        <v>3</v>
      </c>
      <c r="AE3" s="81"/>
    </row>
    <row r="4" spans="1:82" ht="22.5" customHeight="1">
      <c r="B4" s="82" t="s">
        <v>4</v>
      </c>
      <c r="C4" s="82"/>
      <c r="D4" s="82"/>
      <c r="E4" s="8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6"/>
      <c r="Z4" s="7"/>
      <c r="AA4" s="8"/>
      <c r="AB4" s="6"/>
      <c r="AC4" s="6"/>
      <c r="AD4" s="8"/>
      <c r="AE4" s="8"/>
    </row>
    <row r="5" spans="1:82" ht="25.5" customHeight="1">
      <c r="B5" s="83" t="s">
        <v>5</v>
      </c>
      <c r="C5" s="83"/>
      <c r="D5" s="83"/>
      <c r="E5" s="83"/>
      <c r="F5" s="83"/>
      <c r="G5" s="84"/>
      <c r="H5" s="84"/>
      <c r="I5" s="84"/>
      <c r="J5" s="84"/>
      <c r="K5" s="84"/>
      <c r="L5" s="84"/>
      <c r="M5" s="84"/>
      <c r="N5" s="84"/>
      <c r="O5" s="84"/>
      <c r="P5" s="84"/>
      <c r="R5" s="85" t="s">
        <v>6</v>
      </c>
      <c r="S5" s="85"/>
      <c r="T5" s="85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82" ht="25.5" customHeight="1">
      <c r="B6" s="83" t="s">
        <v>7</v>
      </c>
      <c r="C6" s="83"/>
      <c r="D6" s="83"/>
      <c r="E6" s="83"/>
      <c r="F6" s="83"/>
      <c r="G6" s="86"/>
      <c r="H6" s="86"/>
      <c r="I6" s="86"/>
      <c r="J6" s="86"/>
      <c r="K6" s="86"/>
      <c r="L6" s="86"/>
      <c r="M6" s="86"/>
      <c r="N6" s="86"/>
      <c r="O6" s="86"/>
      <c r="P6" s="86"/>
      <c r="R6" s="85" t="s">
        <v>8</v>
      </c>
      <c r="S6" s="85"/>
      <c r="T6" s="85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82" ht="22.5" customHeight="1">
      <c r="B7" s="94" t="s">
        <v>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"/>
      <c r="X7" s="9"/>
      <c r="Y7" s="9"/>
      <c r="Z7" s="9"/>
      <c r="AA7" s="9"/>
      <c r="AB7" s="9"/>
      <c r="AC7" s="9"/>
      <c r="AD7" s="9"/>
    </row>
    <row r="8" spans="1:82" ht="22.5" customHeight="1">
      <c r="B8" s="8" t="s">
        <v>10</v>
      </c>
      <c r="C8" s="8"/>
      <c r="D8" s="8"/>
      <c r="E8" s="95">
        <v>45748</v>
      </c>
      <c r="F8" s="95"/>
      <c r="G8" s="95"/>
      <c r="H8" s="95"/>
      <c r="I8" s="95"/>
      <c r="J8" s="8" t="s">
        <v>11</v>
      </c>
      <c r="K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9"/>
      <c r="Y8" s="9"/>
      <c r="Z8" s="9"/>
      <c r="AA8" s="9"/>
      <c r="AB8" s="9"/>
      <c r="AC8" s="9"/>
      <c r="AD8" s="9"/>
    </row>
    <row r="9" spans="1:82" ht="22.5" customHeight="1">
      <c r="B9" s="8" t="s">
        <v>12</v>
      </c>
      <c r="C9" s="8"/>
      <c r="D9" s="8"/>
      <c r="E9" s="10"/>
      <c r="F9" s="10"/>
      <c r="G9" s="10"/>
      <c r="H9" s="10"/>
      <c r="I9" s="10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9"/>
      <c r="Z9" s="9"/>
      <c r="AA9" s="9"/>
      <c r="AB9" s="9"/>
      <c r="AC9" s="9"/>
      <c r="AD9" s="9"/>
    </row>
    <row r="10" spans="1:82" ht="22.5" customHeight="1" thickBot="1">
      <c r="B10" s="96" t="s">
        <v>13</v>
      </c>
      <c r="C10" s="97"/>
      <c r="D10" s="98"/>
      <c r="E10" s="90" t="s">
        <v>14</v>
      </c>
      <c r="F10" s="91"/>
      <c r="G10" s="91"/>
      <c r="H10" s="91"/>
      <c r="I10" s="90" t="s">
        <v>7</v>
      </c>
      <c r="J10" s="91"/>
      <c r="K10" s="91"/>
      <c r="L10" s="91"/>
      <c r="M10" s="91"/>
      <c r="N10" s="91"/>
      <c r="O10" s="99" t="s">
        <v>15</v>
      </c>
      <c r="P10" s="99"/>
      <c r="Q10" s="99"/>
      <c r="R10" s="99"/>
      <c r="S10" s="99"/>
      <c r="T10" s="99"/>
      <c r="U10" s="100" t="s">
        <v>16</v>
      </c>
      <c r="V10" s="100"/>
      <c r="W10" s="88" t="s">
        <v>17</v>
      </c>
      <c r="X10" s="89"/>
      <c r="Y10" s="90" t="s">
        <v>18</v>
      </c>
      <c r="Z10" s="91"/>
      <c r="AA10" s="91"/>
      <c r="AB10" s="92"/>
      <c r="AC10" s="90" t="s">
        <v>19</v>
      </c>
      <c r="AD10" s="91"/>
      <c r="AE10" s="92"/>
      <c r="AW10" s="2" t="s">
        <v>13</v>
      </c>
      <c r="AX10" s="2" t="s">
        <v>20</v>
      </c>
      <c r="AY10" s="2" t="s">
        <v>18</v>
      </c>
      <c r="AZ10" s="2" t="s">
        <v>19</v>
      </c>
      <c r="BB10" s="68"/>
      <c r="BC10" s="70"/>
      <c r="BD10" s="93" t="str">
        <f>AY12</f>
        <v>加盟 一般</v>
      </c>
      <c r="BE10" s="93"/>
      <c r="BF10" s="93"/>
      <c r="BG10" s="93">
        <f>AY13</f>
        <v>0</v>
      </c>
      <c r="BH10" s="93"/>
      <c r="BI10" s="93"/>
      <c r="BJ10" s="93">
        <f>AY14</f>
        <v>0</v>
      </c>
      <c r="BK10" s="93"/>
      <c r="BL10" s="93"/>
      <c r="BM10" s="93">
        <f>AY15</f>
        <v>0</v>
      </c>
      <c r="BN10" s="93"/>
      <c r="BO10" s="93"/>
      <c r="BP10" s="93">
        <f>AY16</f>
        <v>0</v>
      </c>
      <c r="BQ10" s="93"/>
      <c r="BR10" s="93"/>
      <c r="BS10" s="93">
        <f>AY17</f>
        <v>0</v>
      </c>
      <c r="BT10" s="93"/>
      <c r="BU10" s="93"/>
      <c r="BV10" s="71" t="s">
        <v>21</v>
      </c>
      <c r="BW10" s="71"/>
      <c r="BX10" s="71"/>
    </row>
    <row r="11" spans="1:82" ht="42.75" customHeight="1">
      <c r="B11" s="158" t="s">
        <v>22</v>
      </c>
      <c r="C11" s="159"/>
      <c r="D11" s="159"/>
      <c r="E11" s="160"/>
      <c r="F11" s="160"/>
      <c r="G11" s="160"/>
      <c r="H11" s="160"/>
      <c r="I11" s="116" t="s">
        <v>23</v>
      </c>
      <c r="J11" s="116"/>
      <c r="K11" s="160"/>
      <c r="L11" s="160"/>
      <c r="M11" s="160"/>
      <c r="N11" s="160"/>
      <c r="O11" s="122" t="s">
        <v>24</v>
      </c>
      <c r="P11" s="122"/>
      <c r="Q11" s="122"/>
      <c r="R11" s="122"/>
      <c r="S11" s="122"/>
      <c r="T11" s="122"/>
      <c r="U11" s="116" t="s">
        <v>24</v>
      </c>
      <c r="V11" s="116"/>
      <c r="W11" s="117">
        <f>CD12</f>
        <v>0</v>
      </c>
      <c r="X11" s="117"/>
      <c r="Y11" s="101" t="s">
        <v>24</v>
      </c>
      <c r="Z11" s="101"/>
      <c r="AA11" s="101"/>
      <c r="AB11" s="101"/>
      <c r="AC11" s="102" t="str">
        <f>BV12</f>
        <v>―</v>
      </c>
      <c r="AD11" s="102"/>
      <c r="AE11" s="103"/>
      <c r="AF11" s="12"/>
      <c r="AG11" s="13">
        <f>SUM(AG12:AG16)</f>
        <v>0</v>
      </c>
      <c r="AH11" s="14"/>
      <c r="AI11" s="12"/>
      <c r="AJ11" s="12"/>
      <c r="AK11" s="12"/>
      <c r="AW11" s="2" t="s">
        <v>22</v>
      </c>
      <c r="AX11" s="2" t="s">
        <v>22</v>
      </c>
      <c r="AY11" s="2" t="s">
        <v>22</v>
      </c>
      <c r="AZ11" s="2"/>
      <c r="BB11" s="71" t="s">
        <v>25</v>
      </c>
      <c r="BC11" s="71"/>
      <c r="BD11" s="71">
        <f>COUNTIF($Y11:$AB16,BD$10)</f>
        <v>0</v>
      </c>
      <c r="BE11" s="71"/>
      <c r="BF11" s="71"/>
      <c r="BG11" s="71">
        <f>COUNTIF($Y11:$AB16,BG$10)</f>
        <v>0</v>
      </c>
      <c r="BH11" s="71"/>
      <c r="BI11" s="71"/>
      <c r="BJ11" s="71">
        <f>COUNTIF($Y11:$AB16,#REF!)</f>
        <v>0</v>
      </c>
      <c r="BK11" s="71"/>
      <c r="BL11" s="71"/>
      <c r="BM11" s="71">
        <f>COUNTIF($Y11:$AB16,#REF!)</f>
        <v>0</v>
      </c>
      <c r="BN11" s="71"/>
      <c r="BO11" s="71"/>
      <c r="BP11" s="71">
        <f>COUNTIF($Y11:$AB16,#REF!)</f>
        <v>0</v>
      </c>
      <c r="BQ11" s="71"/>
      <c r="BR11" s="71"/>
      <c r="BS11" s="71">
        <f>COUNTIF($Y11:$AB16,#REF!)</f>
        <v>0</v>
      </c>
      <c r="BT11" s="71"/>
      <c r="BU11" s="71"/>
      <c r="BV11" s="71">
        <f>SUM(BD11:BU11)</f>
        <v>0</v>
      </c>
      <c r="BW11" s="71"/>
      <c r="BX11" s="71"/>
      <c r="CA11" s="114" t="s">
        <v>17</v>
      </c>
      <c r="CB11" s="114"/>
      <c r="CC11" s="114"/>
    </row>
    <row r="12" spans="1:82" ht="42.75" customHeight="1">
      <c r="A12" s="16" t="str">
        <f>IF(AF12=0,"","×")</f>
        <v/>
      </c>
      <c r="B12" s="161"/>
      <c r="C12" s="162"/>
      <c r="D12" s="162"/>
      <c r="E12" s="163"/>
      <c r="F12" s="163"/>
      <c r="G12" s="163"/>
      <c r="H12" s="163"/>
      <c r="I12" s="71" t="s">
        <v>26</v>
      </c>
      <c r="J12" s="71"/>
      <c r="K12" s="163"/>
      <c r="L12" s="163"/>
      <c r="M12" s="163"/>
      <c r="N12" s="163"/>
      <c r="O12" s="173"/>
      <c r="P12" s="174"/>
      <c r="Q12" s="174"/>
      <c r="R12" s="174"/>
      <c r="S12" s="174"/>
      <c r="T12" s="174"/>
      <c r="U12" s="115" t="str">
        <f>IF(O12="","",DATEDIF(O12,$E$8,"Y"))</f>
        <v/>
      </c>
      <c r="V12" s="115"/>
      <c r="W12" s="113"/>
      <c r="X12" s="113"/>
      <c r="Y12" s="179" t="s">
        <v>22</v>
      </c>
      <c r="Z12" s="179"/>
      <c r="AA12" s="179"/>
      <c r="AB12" s="179"/>
      <c r="AC12" s="104"/>
      <c r="AD12" s="104"/>
      <c r="AE12" s="105"/>
      <c r="AF12" s="12"/>
      <c r="AG12" s="18">
        <f>IF($K12="",0,IF($B11=$AW$11,1,0))</f>
        <v>0</v>
      </c>
      <c r="AH12" s="18">
        <f t="shared" ref="AH12:AH22" si="0">IF($K12="",0,IF($Y12=$AY$11,1,0))</f>
        <v>0</v>
      </c>
      <c r="AI12" s="12"/>
      <c r="AJ12" s="12"/>
      <c r="AK12" s="12"/>
      <c r="AW12" s="2" t="s">
        <v>27</v>
      </c>
      <c r="AX12" s="2"/>
      <c r="AY12" s="2" t="s">
        <v>28</v>
      </c>
      <c r="AZ12" s="2">
        <v>4500</v>
      </c>
      <c r="BB12" s="71" t="s">
        <v>19</v>
      </c>
      <c r="BC12" s="71"/>
      <c r="BD12" s="71" t="e">
        <f>$AZ$12/$BV11*BD11</f>
        <v>#DIV/0!</v>
      </c>
      <c r="BE12" s="71"/>
      <c r="BF12" s="71"/>
      <c r="BG12" s="71" t="e">
        <f>$AZ$13/$BV11*BG11</f>
        <v>#DIV/0!</v>
      </c>
      <c r="BH12" s="71"/>
      <c r="BI12" s="71"/>
      <c r="BJ12" s="71" t="e">
        <f>$AZ$14/$BV11*BJ11</f>
        <v>#DIV/0!</v>
      </c>
      <c r="BK12" s="71"/>
      <c r="BL12" s="71"/>
      <c r="BM12" s="71" t="e">
        <f>$AZ$15/$BV11*BM11</f>
        <v>#DIV/0!</v>
      </c>
      <c r="BN12" s="71"/>
      <c r="BO12" s="71"/>
      <c r="BP12" s="71" t="e">
        <f>$AZ$16/$BV11*BP11</f>
        <v>#DIV/0!</v>
      </c>
      <c r="BQ12" s="71"/>
      <c r="BR12" s="71"/>
      <c r="BS12" s="71" t="e">
        <f>$AZ$17/$BV11*BS11</f>
        <v>#DIV/0!</v>
      </c>
      <c r="BT12" s="71"/>
      <c r="BU12" s="71"/>
      <c r="BV12" s="108" t="str">
        <f>IF(BV11=0,"―",ROUND(SUM(BD12:BU12),-1))</f>
        <v>―</v>
      </c>
      <c r="BW12" s="109"/>
      <c r="BX12" s="110"/>
      <c r="CA12" s="17" t="str">
        <f>IF($O12="","",$U12)</f>
        <v/>
      </c>
      <c r="CB12" s="19" t="str">
        <f>IF(CA12="","",FLOOR(CA12,10))</f>
        <v/>
      </c>
      <c r="CC12" s="99">
        <f>IF(MIN(CB12:CB16)&gt;=80,70,MIN(CB12:CB16))</f>
        <v>0</v>
      </c>
      <c r="CD12" s="113">
        <f>IF(MIN(CB12:CB16)=20,"×",CC12)</f>
        <v>0</v>
      </c>
    </row>
    <row r="13" spans="1:82" ht="42.75" customHeight="1">
      <c r="A13" s="16" t="str">
        <f>IF(AF13=0,"","×")</f>
        <v/>
      </c>
      <c r="B13" s="161"/>
      <c r="C13" s="162"/>
      <c r="D13" s="162"/>
      <c r="E13" s="163"/>
      <c r="F13" s="163"/>
      <c r="G13" s="163"/>
      <c r="H13" s="163"/>
      <c r="I13" s="71" t="s">
        <v>29</v>
      </c>
      <c r="J13" s="71"/>
      <c r="K13" s="163"/>
      <c r="L13" s="163"/>
      <c r="M13" s="163"/>
      <c r="N13" s="163"/>
      <c r="O13" s="173"/>
      <c r="P13" s="174"/>
      <c r="Q13" s="174"/>
      <c r="R13" s="174"/>
      <c r="S13" s="174"/>
      <c r="T13" s="174"/>
      <c r="U13" s="115" t="str">
        <f t="shared" ref="U13:U22" si="1">IF(O13="","",DATEDIF(O13,$E$8,"Y"))</f>
        <v/>
      </c>
      <c r="V13" s="115"/>
      <c r="W13" s="113"/>
      <c r="X13" s="113"/>
      <c r="Y13" s="179" t="s">
        <v>22</v>
      </c>
      <c r="Z13" s="179"/>
      <c r="AA13" s="179"/>
      <c r="AB13" s="179"/>
      <c r="AC13" s="104"/>
      <c r="AD13" s="104"/>
      <c r="AE13" s="105"/>
      <c r="AF13" s="12"/>
      <c r="AG13" s="18">
        <f>IF($K13="",0,IF($B12=$AW$11,1,0))</f>
        <v>0</v>
      </c>
      <c r="AH13" s="18">
        <f t="shared" si="0"/>
        <v>0</v>
      </c>
      <c r="AI13" s="12"/>
      <c r="AJ13" s="12"/>
      <c r="AK13" s="12"/>
      <c r="AW13" s="2" t="s">
        <v>30</v>
      </c>
      <c r="AX13" s="2"/>
      <c r="AY13" s="2"/>
      <c r="AZ13" s="2"/>
      <c r="CA13" s="17" t="str">
        <f>IF($O13="","",$U13)</f>
        <v/>
      </c>
      <c r="CB13" s="19" t="str">
        <f t="shared" ref="CB13:CB22" si="2">IF(CA13="","",FLOOR(CA13,10))</f>
        <v/>
      </c>
      <c r="CC13" s="111"/>
      <c r="CD13" s="113"/>
    </row>
    <row r="14" spans="1:82" ht="42.75" customHeight="1">
      <c r="A14" s="16" t="str">
        <f>IF(AF14=0,"","×")</f>
        <v/>
      </c>
      <c r="B14" s="161"/>
      <c r="C14" s="162"/>
      <c r="D14" s="162"/>
      <c r="E14" s="163"/>
      <c r="F14" s="163"/>
      <c r="G14" s="163"/>
      <c r="H14" s="163"/>
      <c r="I14" s="71" t="s">
        <v>31</v>
      </c>
      <c r="J14" s="71"/>
      <c r="K14" s="163"/>
      <c r="L14" s="163"/>
      <c r="M14" s="163"/>
      <c r="N14" s="163"/>
      <c r="O14" s="173"/>
      <c r="P14" s="174"/>
      <c r="Q14" s="174"/>
      <c r="R14" s="174"/>
      <c r="S14" s="174"/>
      <c r="T14" s="174"/>
      <c r="U14" s="115" t="str">
        <f t="shared" si="1"/>
        <v/>
      </c>
      <c r="V14" s="115"/>
      <c r="W14" s="113"/>
      <c r="X14" s="113"/>
      <c r="Y14" s="179" t="s">
        <v>22</v>
      </c>
      <c r="Z14" s="179"/>
      <c r="AA14" s="179"/>
      <c r="AB14" s="179"/>
      <c r="AC14" s="104"/>
      <c r="AD14" s="104"/>
      <c r="AE14" s="105"/>
      <c r="AF14" s="12"/>
      <c r="AG14" s="18">
        <f>IF($K14="",0,IF($B13=$AW$11,1,0))</f>
        <v>0</v>
      </c>
      <c r="AH14" s="18">
        <f t="shared" si="0"/>
        <v>0</v>
      </c>
      <c r="AI14" s="12"/>
      <c r="AJ14" s="12"/>
      <c r="AK14" s="12"/>
      <c r="AX14" s="2"/>
      <c r="AY14" s="2"/>
      <c r="AZ14" s="2"/>
      <c r="CA14" s="17" t="str">
        <f>IF($O14="","",$U14)</f>
        <v/>
      </c>
      <c r="CB14" s="19" t="str">
        <f t="shared" si="2"/>
        <v/>
      </c>
      <c r="CC14" s="111"/>
      <c r="CD14" s="113"/>
    </row>
    <row r="15" spans="1:82" ht="42.75" customHeight="1">
      <c r="A15" s="16" t="str">
        <f>IF(AF15=0,"","×")</f>
        <v/>
      </c>
      <c r="B15" s="161"/>
      <c r="C15" s="162"/>
      <c r="D15" s="162"/>
      <c r="E15" s="163"/>
      <c r="F15" s="163"/>
      <c r="G15" s="163"/>
      <c r="H15" s="163"/>
      <c r="I15" s="71" t="s">
        <v>32</v>
      </c>
      <c r="J15" s="71"/>
      <c r="K15" s="163"/>
      <c r="L15" s="163"/>
      <c r="M15" s="163"/>
      <c r="N15" s="163"/>
      <c r="O15" s="173"/>
      <c r="P15" s="174"/>
      <c r="Q15" s="174"/>
      <c r="R15" s="174"/>
      <c r="S15" s="174"/>
      <c r="T15" s="174"/>
      <c r="U15" s="115" t="str">
        <f t="shared" si="1"/>
        <v/>
      </c>
      <c r="V15" s="115"/>
      <c r="W15" s="113"/>
      <c r="X15" s="113"/>
      <c r="Y15" s="179" t="s">
        <v>22</v>
      </c>
      <c r="Z15" s="179"/>
      <c r="AA15" s="179"/>
      <c r="AB15" s="179"/>
      <c r="AC15" s="104"/>
      <c r="AD15" s="104"/>
      <c r="AE15" s="105"/>
      <c r="AF15" s="12"/>
      <c r="AG15" s="18">
        <f>IF($K15="",0,IF($B14=$AW$11,1,0))</f>
        <v>0</v>
      </c>
      <c r="AH15" s="18">
        <f t="shared" si="0"/>
        <v>0</v>
      </c>
      <c r="AI15" s="12"/>
      <c r="AJ15" s="12"/>
      <c r="AK15" s="12"/>
      <c r="AX15" s="2"/>
      <c r="AY15" s="2"/>
      <c r="AZ15" s="2"/>
      <c r="CA15" s="17" t="str">
        <f>IF($O15="","",$U15)</f>
        <v/>
      </c>
      <c r="CB15" s="19" t="str">
        <f t="shared" si="2"/>
        <v/>
      </c>
      <c r="CC15" s="111"/>
      <c r="CD15" s="113"/>
    </row>
    <row r="16" spans="1:82" ht="42.75" customHeight="1" thickBot="1">
      <c r="A16" s="16" t="str">
        <f>IF(AF16=0,"","×")</f>
        <v/>
      </c>
      <c r="B16" s="164"/>
      <c r="C16" s="165"/>
      <c r="D16" s="165"/>
      <c r="E16" s="166"/>
      <c r="F16" s="166"/>
      <c r="G16" s="166"/>
      <c r="H16" s="166"/>
      <c r="I16" s="119" t="s">
        <v>33</v>
      </c>
      <c r="J16" s="119"/>
      <c r="K16" s="166"/>
      <c r="L16" s="166"/>
      <c r="M16" s="166"/>
      <c r="N16" s="166"/>
      <c r="O16" s="175"/>
      <c r="P16" s="176"/>
      <c r="Q16" s="176"/>
      <c r="R16" s="176"/>
      <c r="S16" s="176"/>
      <c r="T16" s="176"/>
      <c r="U16" s="120" t="str">
        <f t="shared" si="1"/>
        <v/>
      </c>
      <c r="V16" s="120"/>
      <c r="W16" s="118"/>
      <c r="X16" s="118"/>
      <c r="Y16" s="180" t="s">
        <v>22</v>
      </c>
      <c r="Z16" s="181"/>
      <c r="AA16" s="181"/>
      <c r="AB16" s="182"/>
      <c r="AC16" s="106"/>
      <c r="AD16" s="106"/>
      <c r="AE16" s="107"/>
      <c r="AF16" s="12"/>
      <c r="AG16" s="18">
        <f>IF($K16="",0,IF($B15=$AW$11,1,0))</f>
        <v>0</v>
      </c>
      <c r="AH16" s="18">
        <f t="shared" si="0"/>
        <v>0</v>
      </c>
      <c r="AI16" s="12"/>
      <c r="AJ16" s="12"/>
      <c r="AK16" s="12"/>
      <c r="AX16" s="2"/>
      <c r="AY16" s="2"/>
      <c r="AZ16" s="2"/>
      <c r="CA16" s="17" t="str">
        <f>IF($O16="","",$U16)</f>
        <v/>
      </c>
      <c r="CB16" s="19" t="str">
        <f t="shared" si="2"/>
        <v/>
      </c>
      <c r="CC16" s="112"/>
      <c r="CD16" s="113"/>
    </row>
    <row r="17" spans="1:82" ht="42.75" customHeight="1" thickTop="1">
      <c r="B17" s="167" t="s">
        <v>22</v>
      </c>
      <c r="C17" s="168"/>
      <c r="D17" s="168"/>
      <c r="E17" s="169"/>
      <c r="F17" s="169"/>
      <c r="G17" s="169"/>
      <c r="H17" s="169"/>
      <c r="I17" s="112" t="s">
        <v>23</v>
      </c>
      <c r="J17" s="112"/>
      <c r="K17" s="169"/>
      <c r="L17" s="169"/>
      <c r="M17" s="169"/>
      <c r="N17" s="169"/>
      <c r="O17" s="121" t="s">
        <v>34</v>
      </c>
      <c r="P17" s="121"/>
      <c r="Q17" s="121"/>
      <c r="R17" s="121"/>
      <c r="S17" s="121"/>
      <c r="T17" s="121"/>
      <c r="U17" s="112" t="s">
        <v>34</v>
      </c>
      <c r="V17" s="112"/>
      <c r="W17" s="123">
        <f>CD18</f>
        <v>0</v>
      </c>
      <c r="X17" s="123"/>
      <c r="Y17" s="125" t="s">
        <v>35</v>
      </c>
      <c r="Z17" s="125"/>
      <c r="AA17" s="125"/>
      <c r="AB17" s="125"/>
      <c r="AC17" s="126" t="str">
        <f>BV21</f>
        <v>―</v>
      </c>
      <c r="AD17" s="126"/>
      <c r="AE17" s="127"/>
      <c r="AF17" s="12"/>
      <c r="AG17" s="20">
        <f>SUM(AG18:AG22)</f>
        <v>0</v>
      </c>
      <c r="AH17" s="18">
        <f t="shared" si="0"/>
        <v>0</v>
      </c>
      <c r="AI17" s="12"/>
      <c r="AJ17" s="12"/>
      <c r="AK17" s="12"/>
      <c r="AX17" s="2"/>
      <c r="AY17" s="2"/>
      <c r="AZ17" s="2"/>
    </row>
    <row r="18" spans="1:82" ht="42.75" customHeight="1">
      <c r="A18" s="16" t="str">
        <f>IF(AF18=0,"","×")</f>
        <v/>
      </c>
      <c r="B18" s="161"/>
      <c r="C18" s="162"/>
      <c r="D18" s="162"/>
      <c r="E18" s="163"/>
      <c r="F18" s="163"/>
      <c r="G18" s="163"/>
      <c r="H18" s="163"/>
      <c r="I18" s="71" t="s">
        <v>26</v>
      </c>
      <c r="J18" s="71"/>
      <c r="K18" s="163"/>
      <c r="L18" s="163"/>
      <c r="M18" s="163"/>
      <c r="N18" s="163"/>
      <c r="O18" s="173"/>
      <c r="P18" s="174"/>
      <c r="Q18" s="174"/>
      <c r="R18" s="174"/>
      <c r="S18" s="174"/>
      <c r="T18" s="174"/>
      <c r="U18" s="115" t="str">
        <f t="shared" si="1"/>
        <v/>
      </c>
      <c r="V18" s="115"/>
      <c r="W18" s="113"/>
      <c r="X18" s="113"/>
      <c r="Y18" s="179" t="s">
        <v>22</v>
      </c>
      <c r="Z18" s="179"/>
      <c r="AA18" s="179"/>
      <c r="AB18" s="179"/>
      <c r="AC18" s="104"/>
      <c r="AD18" s="104"/>
      <c r="AE18" s="105"/>
      <c r="AF18" s="12"/>
      <c r="AG18" s="18">
        <f>IF($K18="",0,IF($B17=$AW$11,1,0))</f>
        <v>0</v>
      </c>
      <c r="AH18" s="18">
        <f t="shared" si="0"/>
        <v>0</v>
      </c>
      <c r="AI18" s="12"/>
      <c r="AJ18" s="12"/>
      <c r="AK18" s="12"/>
      <c r="CA18" s="17" t="str">
        <f>IF($O18="","",$U18)</f>
        <v/>
      </c>
      <c r="CB18" s="19" t="str">
        <f t="shared" si="2"/>
        <v/>
      </c>
      <c r="CC18" s="99">
        <f>IF(MIN(CB18:CB22)&gt;=80,70,MIN(CB18:CB22))</f>
        <v>0</v>
      </c>
      <c r="CD18" s="113">
        <f>IF(MIN(CB18:CB22)=20,"×",CC18)</f>
        <v>0</v>
      </c>
    </row>
    <row r="19" spans="1:82" ht="42.75" customHeight="1">
      <c r="A19" s="16" t="str">
        <f>IF(AF19=0,"","×")</f>
        <v/>
      </c>
      <c r="B19" s="161"/>
      <c r="C19" s="162"/>
      <c r="D19" s="162"/>
      <c r="E19" s="163"/>
      <c r="F19" s="163"/>
      <c r="G19" s="163"/>
      <c r="H19" s="163"/>
      <c r="I19" s="71" t="s">
        <v>29</v>
      </c>
      <c r="J19" s="71"/>
      <c r="K19" s="163"/>
      <c r="L19" s="163"/>
      <c r="M19" s="163"/>
      <c r="N19" s="163"/>
      <c r="O19" s="173"/>
      <c r="P19" s="174"/>
      <c r="Q19" s="174"/>
      <c r="R19" s="174"/>
      <c r="S19" s="174"/>
      <c r="T19" s="174"/>
      <c r="U19" s="115" t="str">
        <f t="shared" si="1"/>
        <v/>
      </c>
      <c r="V19" s="115"/>
      <c r="W19" s="113"/>
      <c r="X19" s="113"/>
      <c r="Y19" s="179" t="s">
        <v>22</v>
      </c>
      <c r="Z19" s="179"/>
      <c r="AA19" s="179"/>
      <c r="AB19" s="179"/>
      <c r="AC19" s="104"/>
      <c r="AD19" s="104"/>
      <c r="AE19" s="105"/>
      <c r="AF19" s="12"/>
      <c r="AG19" s="18">
        <f>IF($K19="",0,IF($B18=$AW$11,1,0))</f>
        <v>0</v>
      </c>
      <c r="AH19" s="18">
        <f t="shared" si="0"/>
        <v>0</v>
      </c>
      <c r="AI19" s="12"/>
      <c r="AJ19" s="12"/>
      <c r="AK19" s="12"/>
      <c r="CA19" s="17" t="str">
        <f>IF($O19="","",$U19)</f>
        <v/>
      </c>
      <c r="CB19" s="19" t="str">
        <f t="shared" si="2"/>
        <v/>
      </c>
      <c r="CC19" s="111"/>
      <c r="CD19" s="113"/>
    </row>
    <row r="20" spans="1:82" ht="42.75" customHeight="1">
      <c r="A20" s="16" t="str">
        <f>IF(AF20=0,"","×")</f>
        <v/>
      </c>
      <c r="B20" s="161"/>
      <c r="C20" s="162"/>
      <c r="D20" s="162"/>
      <c r="E20" s="163"/>
      <c r="F20" s="163"/>
      <c r="G20" s="163"/>
      <c r="H20" s="163"/>
      <c r="I20" s="71" t="s">
        <v>31</v>
      </c>
      <c r="J20" s="71"/>
      <c r="K20" s="163"/>
      <c r="L20" s="163"/>
      <c r="M20" s="163"/>
      <c r="N20" s="163"/>
      <c r="O20" s="173"/>
      <c r="P20" s="174"/>
      <c r="Q20" s="174"/>
      <c r="R20" s="174"/>
      <c r="S20" s="174"/>
      <c r="T20" s="174"/>
      <c r="U20" s="115" t="str">
        <f t="shared" si="1"/>
        <v/>
      </c>
      <c r="V20" s="115"/>
      <c r="W20" s="113"/>
      <c r="X20" s="113"/>
      <c r="Y20" s="179" t="s">
        <v>22</v>
      </c>
      <c r="Z20" s="179"/>
      <c r="AA20" s="179"/>
      <c r="AB20" s="179"/>
      <c r="AC20" s="104"/>
      <c r="AD20" s="104"/>
      <c r="AE20" s="105"/>
      <c r="AF20" s="12"/>
      <c r="AG20" s="18">
        <f>IF($K20="",0,IF($B19=$AW$11,1,0))</f>
        <v>0</v>
      </c>
      <c r="AH20" s="18">
        <f t="shared" si="0"/>
        <v>0</v>
      </c>
      <c r="AI20" s="12"/>
      <c r="AJ20" s="12"/>
      <c r="AK20" s="12"/>
      <c r="BB20" s="71" t="s">
        <v>25</v>
      </c>
      <c r="BC20" s="71"/>
      <c r="BD20" s="71">
        <f>COUNTIF($Y17:$AB22,BD$10)</f>
        <v>0</v>
      </c>
      <c r="BE20" s="71"/>
      <c r="BF20" s="71"/>
      <c r="BG20" s="71">
        <f>COUNTIF($Y17:$AB22,BG$10)</f>
        <v>0</v>
      </c>
      <c r="BH20" s="71"/>
      <c r="BI20" s="71"/>
      <c r="BJ20" s="71">
        <f>COUNTIF($Y17:$AB22,#REF!)</f>
        <v>0</v>
      </c>
      <c r="BK20" s="71"/>
      <c r="BL20" s="71"/>
      <c r="BM20" s="71">
        <f>COUNTIF($Y17:$AB22,#REF!)</f>
        <v>0</v>
      </c>
      <c r="BN20" s="71"/>
      <c r="BO20" s="71"/>
      <c r="BP20" s="71">
        <f>COUNTIF($Y17:$AB22,#REF!)</f>
        <v>0</v>
      </c>
      <c r="BQ20" s="71"/>
      <c r="BR20" s="71"/>
      <c r="BS20" s="71">
        <f>COUNTIF($Y17:$AB22,#REF!)</f>
        <v>0</v>
      </c>
      <c r="BT20" s="71"/>
      <c r="BU20" s="71"/>
      <c r="BV20" s="71">
        <f>SUM(BD20:BU20)</f>
        <v>0</v>
      </c>
      <c r="BW20" s="71"/>
      <c r="BX20" s="71"/>
      <c r="CA20" s="17" t="str">
        <f>IF($O20="","",$U20)</f>
        <v/>
      </c>
      <c r="CB20" s="19" t="str">
        <f t="shared" si="2"/>
        <v/>
      </c>
      <c r="CC20" s="111"/>
      <c r="CD20" s="113"/>
    </row>
    <row r="21" spans="1:82" ht="42.75" customHeight="1">
      <c r="A21" s="16" t="str">
        <f>IF(AF21=0,"","×")</f>
        <v/>
      </c>
      <c r="B21" s="161"/>
      <c r="C21" s="162"/>
      <c r="D21" s="162"/>
      <c r="E21" s="163"/>
      <c r="F21" s="163"/>
      <c r="G21" s="163"/>
      <c r="H21" s="163"/>
      <c r="I21" s="71" t="s">
        <v>32</v>
      </c>
      <c r="J21" s="71"/>
      <c r="K21" s="163"/>
      <c r="L21" s="163"/>
      <c r="M21" s="163"/>
      <c r="N21" s="163"/>
      <c r="O21" s="173"/>
      <c r="P21" s="174"/>
      <c r="Q21" s="174"/>
      <c r="R21" s="174"/>
      <c r="S21" s="174"/>
      <c r="T21" s="174"/>
      <c r="U21" s="115" t="str">
        <f t="shared" si="1"/>
        <v/>
      </c>
      <c r="V21" s="115"/>
      <c r="W21" s="113"/>
      <c r="X21" s="113"/>
      <c r="Y21" s="179" t="s">
        <v>22</v>
      </c>
      <c r="Z21" s="179"/>
      <c r="AA21" s="179"/>
      <c r="AB21" s="179"/>
      <c r="AC21" s="104"/>
      <c r="AD21" s="104"/>
      <c r="AE21" s="105"/>
      <c r="AF21" s="12"/>
      <c r="AG21" s="18">
        <f>IF($K21="",0,IF($B20=$AW$11,1,0))</f>
        <v>0</v>
      </c>
      <c r="AH21" s="18">
        <f t="shared" si="0"/>
        <v>0</v>
      </c>
      <c r="AI21" s="12"/>
      <c r="AJ21" s="12"/>
      <c r="AK21" s="12"/>
      <c r="AW21" s="2" t="s">
        <v>36</v>
      </c>
      <c r="BB21" s="71" t="s">
        <v>19</v>
      </c>
      <c r="BC21" s="71"/>
      <c r="BD21" s="71" t="e">
        <f>$AZ$12/$BV20*BD20</f>
        <v>#DIV/0!</v>
      </c>
      <c r="BE21" s="71"/>
      <c r="BF21" s="71"/>
      <c r="BG21" s="71" t="e">
        <f>$AZ$13/$BV20*BG20</f>
        <v>#DIV/0!</v>
      </c>
      <c r="BH21" s="71"/>
      <c r="BI21" s="71"/>
      <c r="BJ21" s="71" t="e">
        <f>$AZ$14/$BV20*BJ20</f>
        <v>#DIV/0!</v>
      </c>
      <c r="BK21" s="71"/>
      <c r="BL21" s="71"/>
      <c r="BM21" s="71" t="e">
        <f>$AZ$15/$BV20*BM20</f>
        <v>#DIV/0!</v>
      </c>
      <c r="BN21" s="71"/>
      <c r="BO21" s="71"/>
      <c r="BP21" s="71" t="e">
        <f>$AZ$16/$BV20*BP20</f>
        <v>#DIV/0!</v>
      </c>
      <c r="BQ21" s="71"/>
      <c r="BR21" s="71"/>
      <c r="BS21" s="71" t="e">
        <f>$AZ$17/$BV20*BS20</f>
        <v>#DIV/0!</v>
      </c>
      <c r="BT21" s="71"/>
      <c r="BU21" s="71"/>
      <c r="BV21" s="108" t="str">
        <f>IF(BV20=0,"―",ROUND(SUM(BD21:BU21),-1))</f>
        <v>―</v>
      </c>
      <c r="BW21" s="109"/>
      <c r="BX21" s="110"/>
      <c r="CA21" s="17" t="str">
        <f>IF($O21="","",$U21)</f>
        <v/>
      </c>
      <c r="CB21" s="19" t="str">
        <f t="shared" si="2"/>
        <v/>
      </c>
      <c r="CC21" s="111"/>
      <c r="CD21" s="113"/>
    </row>
    <row r="22" spans="1:82" ht="42.75" customHeight="1" thickBot="1">
      <c r="A22" s="16" t="str">
        <f>IF(AF22=0,"","×")</f>
        <v/>
      </c>
      <c r="B22" s="170"/>
      <c r="C22" s="171"/>
      <c r="D22" s="171"/>
      <c r="E22" s="172"/>
      <c r="F22" s="172"/>
      <c r="G22" s="172"/>
      <c r="H22" s="172"/>
      <c r="I22" s="130" t="s">
        <v>33</v>
      </c>
      <c r="J22" s="130"/>
      <c r="K22" s="172"/>
      <c r="L22" s="172"/>
      <c r="M22" s="172"/>
      <c r="N22" s="172"/>
      <c r="O22" s="177"/>
      <c r="P22" s="178"/>
      <c r="Q22" s="178"/>
      <c r="R22" s="178"/>
      <c r="S22" s="178"/>
      <c r="T22" s="178"/>
      <c r="U22" s="131" t="str">
        <f t="shared" si="1"/>
        <v/>
      </c>
      <c r="V22" s="131"/>
      <c r="W22" s="124"/>
      <c r="X22" s="124"/>
      <c r="Y22" s="183" t="s">
        <v>22</v>
      </c>
      <c r="Z22" s="183"/>
      <c r="AA22" s="183"/>
      <c r="AB22" s="183"/>
      <c r="AC22" s="128"/>
      <c r="AD22" s="128"/>
      <c r="AE22" s="129"/>
      <c r="AF22" s="12"/>
      <c r="AG22" s="18">
        <f>IF($K22="",0,IF($B21=$AW$11,1,0))</f>
        <v>0</v>
      </c>
      <c r="AH22" s="18">
        <f t="shared" si="0"/>
        <v>0</v>
      </c>
      <c r="AI22" s="12"/>
      <c r="AJ22" s="12"/>
      <c r="AK22" s="12"/>
      <c r="AW22" s="2" t="s">
        <v>22</v>
      </c>
      <c r="CA22" s="17" t="str">
        <f>IF($O22="","",$U22)</f>
        <v/>
      </c>
      <c r="CB22" s="19" t="str">
        <f t="shared" si="2"/>
        <v/>
      </c>
      <c r="CC22" s="112"/>
      <c r="CD22" s="113"/>
    </row>
    <row r="23" spans="1:82" ht="22.5" customHeight="1">
      <c r="Z23" s="132" t="s">
        <v>37</v>
      </c>
      <c r="AA23" s="132"/>
      <c r="AB23" s="132"/>
      <c r="AC23" s="133">
        <f>SUM(AC11:AE22)</f>
        <v>0</v>
      </c>
      <c r="AD23" s="133"/>
      <c r="AE23" s="133"/>
      <c r="AW23" s="2" t="s">
        <v>38</v>
      </c>
    </row>
    <row r="24" spans="1:82" ht="22.5" customHeight="1">
      <c r="B24" s="1" t="s">
        <v>39</v>
      </c>
    </row>
    <row r="25" spans="1:82" ht="22.5" customHeight="1">
      <c r="B25" s="184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</row>
    <row r="26" spans="1:82" ht="22.5" customHeight="1"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9"/>
    </row>
    <row r="27" spans="1:82" ht="22.5" customHeight="1">
      <c r="B27" s="190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2"/>
    </row>
    <row r="29" spans="1:82" ht="22.5" hidden="1" customHeight="1">
      <c r="B29" s="134" t="s">
        <v>40</v>
      </c>
      <c r="C29" s="135"/>
      <c r="D29" s="136"/>
      <c r="E29" s="137" t="s">
        <v>41</v>
      </c>
      <c r="F29" s="138"/>
      <c r="G29" s="138"/>
      <c r="H29" s="138"/>
      <c r="I29" s="139"/>
      <c r="J29" s="71" t="s">
        <v>42</v>
      </c>
      <c r="K29" s="71"/>
      <c r="L29" s="71"/>
      <c r="M29" s="71"/>
      <c r="N29" s="140" t="s">
        <v>43</v>
      </c>
      <c r="O29" s="141"/>
      <c r="P29" s="142"/>
      <c r="Q29" s="140" t="s">
        <v>44</v>
      </c>
      <c r="R29" s="141"/>
      <c r="S29" s="142"/>
      <c r="T29" s="143" t="s">
        <v>45</v>
      </c>
      <c r="U29" s="143"/>
      <c r="V29" s="143"/>
      <c r="W29" s="143"/>
      <c r="X29" s="143"/>
      <c r="Y29" s="143"/>
      <c r="AU29" s="21"/>
      <c r="AV29" s="21"/>
      <c r="AW29" s="21"/>
      <c r="AX29" s="21"/>
      <c r="AY29" s="21"/>
      <c r="AZ29" s="21"/>
      <c r="BA29" s="21"/>
      <c r="BB29" s="21"/>
      <c r="BC29" s="21"/>
    </row>
    <row r="30" spans="1:82" ht="41.25" hidden="1" customHeight="1">
      <c r="B30" s="145"/>
      <c r="C30" s="146"/>
      <c r="D30" s="146"/>
      <c r="E30" s="147"/>
      <c r="F30" s="148"/>
      <c r="G30" s="148"/>
      <c r="H30" s="148"/>
      <c r="I30" s="149"/>
      <c r="J30" s="150"/>
      <c r="K30" s="151"/>
      <c r="L30" s="151"/>
      <c r="M30" s="152"/>
      <c r="N30" s="145"/>
      <c r="O30" s="146"/>
      <c r="P30" s="146"/>
      <c r="Q30" s="153"/>
      <c r="R30" s="154"/>
      <c r="S30" s="155"/>
      <c r="T30" s="156"/>
      <c r="U30" s="157"/>
      <c r="V30" s="157"/>
      <c r="W30" s="157"/>
      <c r="X30" s="157"/>
      <c r="Y30" s="157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82" ht="22.5" hidden="1" customHeight="1">
      <c r="B31" s="7"/>
      <c r="C31" s="7"/>
      <c r="D31" s="7"/>
      <c r="E31" s="7"/>
      <c r="F31" s="7"/>
      <c r="G31" s="7"/>
      <c r="R31" s="11"/>
      <c r="S31" s="11"/>
      <c r="T31" s="7"/>
      <c r="U31" s="15"/>
      <c r="V31" s="15"/>
      <c r="W31" s="15"/>
      <c r="Y31" s="7"/>
      <c r="Z31" s="7"/>
      <c r="AA31" s="15"/>
      <c r="AB31" s="15"/>
      <c r="AC31" s="15"/>
      <c r="AD31" s="7"/>
    </row>
    <row r="32" spans="1:82" ht="22.5" hidden="1" customHeight="1">
      <c r="O32" s="68" t="s">
        <v>46</v>
      </c>
      <c r="P32" s="69"/>
      <c r="Q32" s="70"/>
      <c r="R32" s="68" t="s">
        <v>47</v>
      </c>
      <c r="S32" s="69"/>
      <c r="T32" s="70"/>
      <c r="U32" s="68" t="s">
        <v>48</v>
      </c>
      <c r="V32" s="69"/>
      <c r="W32" s="70"/>
      <c r="X32" s="68" t="s">
        <v>49</v>
      </c>
      <c r="Y32" s="69"/>
      <c r="Z32" s="70"/>
      <c r="AA32" s="68" t="s">
        <v>50</v>
      </c>
      <c r="AB32" s="69"/>
      <c r="AC32" s="70"/>
      <c r="AD32" s="23"/>
      <c r="AE32" s="23"/>
      <c r="AF32" s="23"/>
      <c r="AG32" s="23"/>
    </row>
    <row r="33" spans="1:44" ht="108" hidden="1">
      <c r="A33" s="24" t="s">
        <v>51</v>
      </c>
      <c r="B33" s="25" t="s">
        <v>52</v>
      </c>
      <c r="C33" s="26" t="s">
        <v>53</v>
      </c>
      <c r="D33" s="27" t="s">
        <v>54</v>
      </c>
      <c r="E33" s="28" t="s">
        <v>55</v>
      </c>
      <c r="F33" s="29" t="s">
        <v>56</v>
      </c>
      <c r="G33" s="30" t="s">
        <v>77</v>
      </c>
      <c r="H33" s="27" t="s">
        <v>19</v>
      </c>
      <c r="I33" s="31" t="s">
        <v>57</v>
      </c>
      <c r="J33" s="32" t="s">
        <v>58</v>
      </c>
      <c r="K33" s="33" t="s">
        <v>59</v>
      </c>
      <c r="L33" s="34" t="s">
        <v>60</v>
      </c>
      <c r="M33" s="35" t="s">
        <v>61</v>
      </c>
      <c r="N33" s="36" t="s">
        <v>62</v>
      </c>
      <c r="O33" s="37" t="s">
        <v>7</v>
      </c>
      <c r="P33" s="38" t="s">
        <v>15</v>
      </c>
      <c r="Q33" s="37" t="s">
        <v>16</v>
      </c>
      <c r="R33" s="39" t="s">
        <v>7</v>
      </c>
      <c r="S33" s="40" t="s">
        <v>15</v>
      </c>
      <c r="T33" s="39" t="s">
        <v>16</v>
      </c>
      <c r="U33" s="39" t="s">
        <v>7</v>
      </c>
      <c r="V33" s="40" t="s">
        <v>15</v>
      </c>
      <c r="W33" s="39" t="s">
        <v>16</v>
      </c>
      <c r="X33" s="39" t="s">
        <v>7</v>
      </c>
      <c r="Y33" s="40" t="s">
        <v>15</v>
      </c>
      <c r="Z33" s="39" t="s">
        <v>16</v>
      </c>
      <c r="AA33" s="39" t="s">
        <v>7</v>
      </c>
      <c r="AB33" s="40" t="s">
        <v>15</v>
      </c>
      <c r="AC33" s="39" t="s">
        <v>16</v>
      </c>
      <c r="AD33" s="41" t="s">
        <v>17</v>
      </c>
      <c r="AE33" s="42">
        <v>30</v>
      </c>
      <c r="AF33" s="42">
        <v>40</v>
      </c>
      <c r="AG33" s="42">
        <v>50</v>
      </c>
      <c r="AH33" s="42">
        <v>60</v>
      </c>
      <c r="AI33" s="42">
        <v>70</v>
      </c>
      <c r="AJ33" s="43" t="s">
        <v>17</v>
      </c>
      <c r="AK33" s="44">
        <v>30</v>
      </c>
      <c r="AL33" s="44">
        <v>40</v>
      </c>
      <c r="AM33" s="44">
        <v>50</v>
      </c>
      <c r="AN33" s="44">
        <v>60</v>
      </c>
      <c r="AO33" s="44">
        <v>70</v>
      </c>
      <c r="AP33" s="45" t="s">
        <v>63</v>
      </c>
      <c r="AQ33" s="46" t="s">
        <v>64</v>
      </c>
      <c r="AR33" s="47" t="s">
        <v>65</v>
      </c>
    </row>
    <row r="34" spans="1:44" ht="22.5" hidden="1" customHeight="1">
      <c r="A34" s="48"/>
      <c r="B34" s="49"/>
      <c r="C34" s="50">
        <f>$B$30</f>
        <v>0</v>
      </c>
      <c r="D34" s="51">
        <f>$G$5</f>
        <v>0</v>
      </c>
      <c r="E34" s="52">
        <f>E11</f>
        <v>0</v>
      </c>
      <c r="F34" s="53">
        <f>$G$6</f>
        <v>0</v>
      </c>
      <c r="G34" s="53">
        <f>BD11</f>
        <v>0</v>
      </c>
      <c r="H34" s="54" t="str">
        <f>AC11</f>
        <v>―</v>
      </c>
      <c r="I34" s="55" t="s">
        <v>66</v>
      </c>
      <c r="J34" s="56"/>
      <c r="K34" s="57"/>
      <c r="L34" s="58"/>
      <c r="M34" s="59"/>
      <c r="N34" s="52">
        <f>K11</f>
        <v>0</v>
      </c>
      <c r="O34" s="60">
        <f>K12</f>
        <v>0</v>
      </c>
      <c r="P34" s="61">
        <f>O12</f>
        <v>0</v>
      </c>
      <c r="Q34" s="60" t="str">
        <f>U12</f>
        <v/>
      </c>
      <c r="R34" s="62">
        <f>K13</f>
        <v>0</v>
      </c>
      <c r="S34" s="61">
        <f>O13</f>
        <v>0</v>
      </c>
      <c r="T34" s="60" t="str">
        <f>U13</f>
        <v/>
      </c>
      <c r="U34" s="60">
        <f>K14</f>
        <v>0</v>
      </c>
      <c r="V34" s="61">
        <f>O14</f>
        <v>0</v>
      </c>
      <c r="W34" s="60" t="str">
        <f>U14</f>
        <v/>
      </c>
      <c r="X34" s="60">
        <f>K15</f>
        <v>0</v>
      </c>
      <c r="Y34" s="61">
        <f>O15</f>
        <v>0</v>
      </c>
      <c r="Z34" s="60" t="str">
        <f>U15</f>
        <v/>
      </c>
      <c r="AA34" s="60">
        <f>K16</f>
        <v>0</v>
      </c>
      <c r="AB34" s="61">
        <f>O16</f>
        <v>0</v>
      </c>
      <c r="AC34" s="60" t="str">
        <f>U16</f>
        <v/>
      </c>
      <c r="AD34" s="63" t="str">
        <f>IF(B11=AW12,W11,"")</f>
        <v/>
      </c>
      <c r="AE34" s="64" t="str">
        <f>IF($AD34=AE$33,1,"")</f>
        <v/>
      </c>
      <c r="AF34" s="64" t="str">
        <f t="shared" ref="AF34:AI35" si="3">IF($AD34=AF$33,1,"")</f>
        <v/>
      </c>
      <c r="AG34" s="64" t="str">
        <f t="shared" si="3"/>
        <v/>
      </c>
      <c r="AH34" s="64" t="str">
        <f t="shared" si="3"/>
        <v/>
      </c>
      <c r="AI34" s="64" t="str">
        <f t="shared" si="3"/>
        <v/>
      </c>
      <c r="AJ34" s="65" t="str">
        <f>IF(B11=AW13,W11,"")</f>
        <v/>
      </c>
      <c r="AK34" s="64" t="str">
        <f>IF($AJ34=AK$33,1,"")</f>
        <v/>
      </c>
      <c r="AL34" s="64" t="str">
        <f t="shared" ref="AL34:AO35" si="4">IF($AJ34=AL$33,1,"")</f>
        <v/>
      </c>
      <c r="AM34" s="64" t="str">
        <f t="shared" si="4"/>
        <v/>
      </c>
      <c r="AN34" s="64" t="str">
        <f t="shared" si="4"/>
        <v/>
      </c>
      <c r="AO34" s="64" t="str">
        <f t="shared" si="4"/>
        <v/>
      </c>
      <c r="AP34" s="53">
        <f>$G$6</f>
        <v>0</v>
      </c>
      <c r="AQ34" s="66">
        <f>$U$6</f>
        <v>0</v>
      </c>
      <c r="AR34" s="53">
        <f>$E$30</f>
        <v>0</v>
      </c>
    </row>
    <row r="35" spans="1:44" ht="22.5" hidden="1" customHeight="1">
      <c r="A35" s="48"/>
      <c r="B35" s="49"/>
      <c r="C35" s="50">
        <f>$B$30</f>
        <v>0</v>
      </c>
      <c r="D35" s="51">
        <f>$G$5</f>
        <v>0</v>
      </c>
      <c r="E35" s="52">
        <f>E17</f>
        <v>0</v>
      </c>
      <c r="F35" s="53">
        <f>$G$6</f>
        <v>0</v>
      </c>
      <c r="G35" s="53">
        <f>BD20</f>
        <v>0</v>
      </c>
      <c r="H35" s="54" t="str">
        <f>AC17</f>
        <v>―</v>
      </c>
      <c r="I35" s="55" t="s">
        <v>66</v>
      </c>
      <c r="J35" s="56"/>
      <c r="K35" s="57"/>
      <c r="L35" s="58"/>
      <c r="M35" s="59"/>
      <c r="N35" s="52">
        <f>K17</f>
        <v>0</v>
      </c>
      <c r="O35" s="60">
        <f>K18</f>
        <v>0</v>
      </c>
      <c r="P35" s="61">
        <f>O18</f>
        <v>0</v>
      </c>
      <c r="Q35" s="60" t="str">
        <f>U18</f>
        <v/>
      </c>
      <c r="R35" s="62">
        <f>K19</f>
        <v>0</v>
      </c>
      <c r="S35" s="61">
        <f>O19</f>
        <v>0</v>
      </c>
      <c r="T35" s="60" t="str">
        <f>U19</f>
        <v/>
      </c>
      <c r="U35" s="60">
        <f>K20</f>
        <v>0</v>
      </c>
      <c r="V35" s="61">
        <f>O20</f>
        <v>0</v>
      </c>
      <c r="W35" s="60" t="str">
        <f>U20</f>
        <v/>
      </c>
      <c r="X35" s="60">
        <f>K21</f>
        <v>0</v>
      </c>
      <c r="Y35" s="61">
        <f>O21</f>
        <v>0</v>
      </c>
      <c r="Z35" s="60" t="str">
        <f>U21</f>
        <v/>
      </c>
      <c r="AA35" s="60">
        <f>K22</f>
        <v>0</v>
      </c>
      <c r="AB35" s="61">
        <f>O22</f>
        <v>0</v>
      </c>
      <c r="AC35" s="60" t="str">
        <f>U22</f>
        <v/>
      </c>
      <c r="AD35" s="63" t="str">
        <f>IF(B17=AW12,W17,"")</f>
        <v/>
      </c>
      <c r="AE35" s="64" t="str">
        <f>IF($AD35=AE$33,1,"")</f>
        <v/>
      </c>
      <c r="AF35" s="64" t="str">
        <f t="shared" si="3"/>
        <v/>
      </c>
      <c r="AG35" s="64" t="str">
        <f t="shared" si="3"/>
        <v/>
      </c>
      <c r="AH35" s="64" t="str">
        <f t="shared" si="3"/>
        <v/>
      </c>
      <c r="AI35" s="64" t="str">
        <f t="shared" si="3"/>
        <v/>
      </c>
      <c r="AJ35" s="65" t="str">
        <f>IF(B17=AW13,W17,"")</f>
        <v/>
      </c>
      <c r="AK35" s="64" t="str">
        <f>IF($AJ35=AK$33,1,"")</f>
        <v/>
      </c>
      <c r="AL35" s="64" t="str">
        <f t="shared" si="4"/>
        <v/>
      </c>
      <c r="AM35" s="64" t="str">
        <f t="shared" si="4"/>
        <v/>
      </c>
      <c r="AN35" s="64" t="str">
        <f t="shared" si="4"/>
        <v/>
      </c>
      <c r="AO35" s="64" t="str">
        <f t="shared" si="4"/>
        <v/>
      </c>
      <c r="AP35" s="53">
        <f>$G$6</f>
        <v>0</v>
      </c>
      <c r="AQ35" s="66">
        <f>$U$6</f>
        <v>0</v>
      </c>
      <c r="AR35" s="53">
        <f>$E$30</f>
        <v>0</v>
      </c>
    </row>
    <row r="36" spans="1:44" ht="22.5" hidden="1" customHeight="1">
      <c r="Y36" s="67"/>
      <c r="Z36" s="67"/>
      <c r="AA36" s="67"/>
      <c r="AB36" s="67"/>
      <c r="AC36" s="67"/>
      <c r="AD36" s="67"/>
      <c r="AE36" s="67"/>
      <c r="AF36" s="23"/>
    </row>
    <row r="37" spans="1:44" ht="22.5" customHeight="1">
      <c r="B37" s="1" t="s">
        <v>67</v>
      </c>
    </row>
    <row r="38" spans="1:44" ht="22.5" customHeight="1">
      <c r="B38" s="1" t="s">
        <v>68</v>
      </c>
    </row>
    <row r="39" spans="1:44" ht="22.5" customHeight="1">
      <c r="B39" s="1" t="s">
        <v>69</v>
      </c>
    </row>
    <row r="40" spans="1:44" ht="22.5" customHeight="1">
      <c r="B40" s="1" t="s">
        <v>70</v>
      </c>
    </row>
    <row r="41" spans="1:44" ht="22.5" customHeight="1">
      <c r="B41" s="1" t="s">
        <v>71</v>
      </c>
    </row>
    <row r="42" spans="1:44" ht="22.5" customHeight="1">
      <c r="B42" s="94" t="s">
        <v>72</v>
      </c>
      <c r="C42" s="94"/>
      <c r="D42" s="94"/>
      <c r="E42" s="94"/>
      <c r="F42" s="94"/>
      <c r="G42" s="94"/>
      <c r="H42" s="94"/>
      <c r="I42" s="94"/>
      <c r="J42" s="144">
        <f>E8</f>
        <v>45748</v>
      </c>
      <c r="K42" s="144"/>
      <c r="L42" s="144"/>
      <c r="M42" s="144"/>
      <c r="N42" s="1" t="s">
        <v>73</v>
      </c>
    </row>
    <row r="43" spans="1:44" ht="22.5" customHeight="1">
      <c r="B43" s="1" t="s">
        <v>74</v>
      </c>
    </row>
    <row r="44" spans="1:44" ht="22.5" customHeight="1">
      <c r="B44" s="1" t="s">
        <v>75</v>
      </c>
    </row>
  </sheetData>
  <sheetProtection algorithmName="SHA-512" hashValue="j7/NUlfgl6Qe6oya0qMi+LdZ+RJPhFjuepdqzCXVoq1IJFrMWJT4QRmudgtftCnDB3oQkmyo4FRFM3eGiJLIlA==" saltValue="glbfAD5amJzo8WoTKK1UMw==" spinCount="100000" sheet="1" objects="1" scenarios="1"/>
  <protectedRanges>
    <protectedRange sqref="Y12:AB16 Y18:AB22" name="６　加盟の有無"/>
    <protectedRange sqref="O12:T16 O18:T22" name="５　生年月日"/>
    <protectedRange sqref="K11:N22" name="４　氏名"/>
    <protectedRange sqref="E11:H22" name="３　チーム名"/>
    <protectedRange sqref="G5:P6 U5:AD6" name="１　申込者"/>
    <protectedRange sqref="B11:D22" name="２　性別"/>
    <protectedRange sqref="B25" name="８　連絡事項"/>
  </protectedRanges>
  <mergeCells count="161">
    <mergeCell ref="O32:Q32"/>
    <mergeCell ref="R32:T32"/>
    <mergeCell ref="U32:W32"/>
    <mergeCell ref="X32:Z32"/>
    <mergeCell ref="AA32:AC32"/>
    <mergeCell ref="B42:I42"/>
    <mergeCell ref="J42:M42"/>
    <mergeCell ref="B30:D30"/>
    <mergeCell ref="E30:I30"/>
    <mergeCell ref="J30:M30"/>
    <mergeCell ref="N30:P30"/>
    <mergeCell ref="Q30:S30"/>
    <mergeCell ref="T30:Y30"/>
    <mergeCell ref="Z23:AB23"/>
    <mergeCell ref="AC23:AE23"/>
    <mergeCell ref="B25:AE27"/>
    <mergeCell ref="B29:D29"/>
    <mergeCell ref="E29:I29"/>
    <mergeCell ref="J29:M29"/>
    <mergeCell ref="N29:P29"/>
    <mergeCell ref="Q29:S29"/>
    <mergeCell ref="T29:Y29"/>
    <mergeCell ref="BP20:BR20"/>
    <mergeCell ref="BJ21:BL21"/>
    <mergeCell ref="BM21:BO21"/>
    <mergeCell ref="BP21:BR21"/>
    <mergeCell ref="BS21:BU21"/>
    <mergeCell ref="BV21:BX21"/>
    <mergeCell ref="I22:J22"/>
    <mergeCell ref="K22:N22"/>
    <mergeCell ref="O22:T22"/>
    <mergeCell ref="U22:V22"/>
    <mergeCell ref="Y22:AB22"/>
    <mergeCell ref="Y21:AB21"/>
    <mergeCell ref="BB21:BC21"/>
    <mergeCell ref="BD21:BF21"/>
    <mergeCell ref="BG21:BI21"/>
    <mergeCell ref="BB20:BC20"/>
    <mergeCell ref="BD20:BF20"/>
    <mergeCell ref="BG20:BI20"/>
    <mergeCell ref="BJ20:BL20"/>
    <mergeCell ref="BM20:BO20"/>
    <mergeCell ref="CC18:CC22"/>
    <mergeCell ref="CD18:CD22"/>
    <mergeCell ref="I19:J19"/>
    <mergeCell ref="K19:N19"/>
    <mergeCell ref="O19:T19"/>
    <mergeCell ref="U19:V19"/>
    <mergeCell ref="Y19:AB19"/>
    <mergeCell ref="I20:J20"/>
    <mergeCell ref="K20:N20"/>
    <mergeCell ref="O20:T20"/>
    <mergeCell ref="W17:X22"/>
    <mergeCell ref="Y17:AB17"/>
    <mergeCell ref="AC17:AE22"/>
    <mergeCell ref="I18:J18"/>
    <mergeCell ref="K18:N18"/>
    <mergeCell ref="O18:T18"/>
    <mergeCell ref="U18:V18"/>
    <mergeCell ref="Y18:AB18"/>
    <mergeCell ref="U20:V20"/>
    <mergeCell ref="Y20:AB20"/>
    <mergeCell ref="BS20:BU20"/>
    <mergeCell ref="BV20:BX20"/>
    <mergeCell ref="I21:J21"/>
    <mergeCell ref="K21:N21"/>
    <mergeCell ref="B17:D22"/>
    <mergeCell ref="E17:H22"/>
    <mergeCell ref="I17:J17"/>
    <mergeCell ref="K17:N17"/>
    <mergeCell ref="O17:T17"/>
    <mergeCell ref="U17:V17"/>
    <mergeCell ref="I15:J15"/>
    <mergeCell ref="K15:N15"/>
    <mergeCell ref="O15:T15"/>
    <mergeCell ref="U15:V15"/>
    <mergeCell ref="B11:D16"/>
    <mergeCell ref="E11:H16"/>
    <mergeCell ref="I11:J11"/>
    <mergeCell ref="K11:N11"/>
    <mergeCell ref="O11:T11"/>
    <mergeCell ref="O21:T21"/>
    <mergeCell ref="U21:V21"/>
    <mergeCell ref="CC12:CC16"/>
    <mergeCell ref="CD12:CD16"/>
    <mergeCell ref="CA11:CC11"/>
    <mergeCell ref="I12:J12"/>
    <mergeCell ref="K12:N12"/>
    <mergeCell ref="O12:T12"/>
    <mergeCell ref="U12:V12"/>
    <mergeCell ref="Y12:AB12"/>
    <mergeCell ref="BB12:BC12"/>
    <mergeCell ref="BD12:BF12"/>
    <mergeCell ref="BG12:BI12"/>
    <mergeCell ref="BJ12:BL12"/>
    <mergeCell ref="BG11:BI11"/>
    <mergeCell ref="BJ11:BL11"/>
    <mergeCell ref="BM11:BO11"/>
    <mergeCell ref="BP11:BR11"/>
    <mergeCell ref="BS11:BU11"/>
    <mergeCell ref="BV11:BX11"/>
    <mergeCell ref="U11:V11"/>
    <mergeCell ref="W11:X16"/>
    <mergeCell ref="Y15:AB15"/>
    <mergeCell ref="I16:J16"/>
    <mergeCell ref="K16:N16"/>
    <mergeCell ref="O16:T16"/>
    <mergeCell ref="BJ10:BL10"/>
    <mergeCell ref="BM10:BO10"/>
    <mergeCell ref="BP10:BR10"/>
    <mergeCell ref="BS10:BU10"/>
    <mergeCell ref="BV10:BX10"/>
    <mergeCell ref="BM12:BO12"/>
    <mergeCell ref="BP12:BR12"/>
    <mergeCell ref="BS12:BU12"/>
    <mergeCell ref="BV12:BX12"/>
    <mergeCell ref="BG10:BI10"/>
    <mergeCell ref="B7:V7"/>
    <mergeCell ref="E8:I8"/>
    <mergeCell ref="B10:D10"/>
    <mergeCell ref="E10:H10"/>
    <mergeCell ref="I10:N10"/>
    <mergeCell ref="O10:T10"/>
    <mergeCell ref="U10:V10"/>
    <mergeCell ref="Y11:AB11"/>
    <mergeCell ref="AC11:AE16"/>
    <mergeCell ref="BB11:BC11"/>
    <mergeCell ref="BD11:BF11"/>
    <mergeCell ref="U16:V16"/>
    <mergeCell ref="Y16:AB16"/>
    <mergeCell ref="I13:J13"/>
    <mergeCell ref="K13:N13"/>
    <mergeCell ref="O13:T13"/>
    <mergeCell ref="U13:V13"/>
    <mergeCell ref="Y13:AB13"/>
    <mergeCell ref="I14:J14"/>
    <mergeCell ref="K14:N14"/>
    <mergeCell ref="O14:T14"/>
    <mergeCell ref="U14:V14"/>
    <mergeCell ref="Y14:AB14"/>
    <mergeCell ref="B6:F6"/>
    <mergeCell ref="G6:P6"/>
    <mergeCell ref="R6:T6"/>
    <mergeCell ref="U6:AD6"/>
    <mergeCell ref="W10:X10"/>
    <mergeCell ref="Y10:AB10"/>
    <mergeCell ref="AC10:AE10"/>
    <mergeCell ref="BB10:BC10"/>
    <mergeCell ref="BD10:BF10"/>
    <mergeCell ref="B2:S2"/>
    <mergeCell ref="T2:X2"/>
    <mergeCell ref="Y2:AE2"/>
    <mergeCell ref="B3:S3"/>
    <mergeCell ref="T3:X3"/>
    <mergeCell ref="Y3:AB3"/>
    <mergeCell ref="AD3:AE3"/>
    <mergeCell ref="B4:E4"/>
    <mergeCell ref="B5:F5"/>
    <mergeCell ref="G5:P5"/>
    <mergeCell ref="R5:T5"/>
    <mergeCell ref="U5:AD5"/>
  </mergeCells>
  <phoneticPr fontId="2"/>
  <conditionalFormatting sqref="B11 B17">
    <cfRule type="expression" dxfId="4" priority="2" stopIfTrue="1">
      <formula>$AG11&gt;=1</formula>
    </cfRule>
  </conditionalFormatting>
  <conditionalFormatting sqref="P34:P35 S34:S35 V34:V35 Y34:Y35 AB34:AB35">
    <cfRule type="cellIs" dxfId="3" priority="5" stopIfTrue="1" operator="equal">
      <formula>0</formula>
    </cfRule>
  </conditionalFormatting>
  <conditionalFormatting sqref="Y12:AB16 Y18:AB22">
    <cfRule type="expression" dxfId="2" priority="1" stopIfTrue="1">
      <formula>$AH12=1</formula>
    </cfRule>
  </conditionalFormatting>
  <conditionalFormatting sqref="AC29:IV30 Z29:AB29 Z30:AA30">
    <cfRule type="expression" dxfId="1" priority="4" stopIfTrue="1">
      <formula>$V776=1</formula>
    </cfRule>
  </conditionalFormatting>
  <conditionalFormatting sqref="IK29:IV30">
    <cfRule type="expression" dxfId="0" priority="3" stopIfTrue="1">
      <formula>$V1042745=1</formula>
    </cfRule>
  </conditionalFormatting>
  <dataValidations count="2">
    <dataValidation type="list" allowBlank="1" showInputMessage="1" showErrorMessage="1" sqref="Y12:Y16 Y18:Y22">
      <formula1>$AY$11:$AY$13</formula1>
    </dataValidation>
    <dataValidation type="list" allowBlank="1" showInputMessage="1" showErrorMessage="1" sqref="B17 B11">
      <formula1>$AW$11:$AW$13</formula1>
    </dataValidation>
  </dataValidations>
  <pageMargins left="0.74803149606299213" right="0.27559055118110237" top="0.74" bottom="0.19" header="0.51181102362204722" footer="0.3"/>
  <pageSetup paperSize="9" scale="85" orientation="portrait" blackAndWhite="1" r:id="rId1"/>
  <headerFooter alignWithMargins="0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40"/>
  <sheetViews>
    <sheetView showGridLines="0" showRowColHeaders="0" showRuler="0" view="pageLayout" zoomScaleNormal="100" workbookViewId="0">
      <selection activeCell="F51" sqref="F51:AR54"/>
    </sheetView>
  </sheetViews>
  <sheetFormatPr defaultRowHeight="13.5"/>
  <cols>
    <col min="1" max="44" width="2.125" style="202" customWidth="1"/>
    <col min="45" max="49" width="2.125" customWidth="1"/>
  </cols>
  <sheetData>
    <row r="1" spans="1:46" ht="3.7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5" t="s">
        <v>78</v>
      </c>
      <c r="AO1" s="196"/>
      <c r="AP1" s="196"/>
      <c r="AQ1" s="196"/>
      <c r="AR1" s="196"/>
      <c r="AS1" s="197"/>
    </row>
    <row r="2" spans="1:46" ht="3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6"/>
      <c r="AO2" s="196"/>
      <c r="AP2" s="196"/>
      <c r="AQ2" s="196"/>
      <c r="AR2" s="196"/>
      <c r="AS2" s="197"/>
    </row>
    <row r="3" spans="1:46" ht="3.7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6"/>
      <c r="AO3" s="196"/>
      <c r="AP3" s="196"/>
      <c r="AQ3" s="196"/>
      <c r="AR3" s="196"/>
      <c r="AS3" s="197"/>
    </row>
    <row r="4" spans="1:46" ht="3.7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8"/>
      <c r="AO4" s="198"/>
      <c r="AP4" s="198"/>
      <c r="AQ4" s="198"/>
      <c r="AR4" s="198"/>
      <c r="AS4" s="197"/>
    </row>
    <row r="5" spans="1:46" ht="3.7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8"/>
      <c r="AO5" s="198"/>
      <c r="AP5" s="198"/>
      <c r="AQ5" s="198"/>
      <c r="AR5" s="198"/>
      <c r="AS5" s="197"/>
    </row>
    <row r="6" spans="1:46" ht="3.75" customHeight="1">
      <c r="A6" s="199" t="s">
        <v>79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7"/>
    </row>
    <row r="7" spans="1:46" ht="3.7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7"/>
    </row>
    <row r="8" spans="1:46" ht="3.75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7"/>
    </row>
    <row r="9" spans="1:46" ht="3.7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7"/>
    </row>
    <row r="10" spans="1:46" ht="3.75" customHeigh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7"/>
    </row>
    <row r="11" spans="1:46" ht="3.75" customHeight="1">
      <c r="A11" s="200" t="s">
        <v>80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197"/>
    </row>
    <row r="12" spans="1:46" ht="3.75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197"/>
    </row>
    <row r="13" spans="1:46" ht="3.75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197"/>
    </row>
    <row r="14" spans="1:46" ht="3.75" customHeight="1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197"/>
    </row>
    <row r="15" spans="1:46" ht="3.7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197"/>
      <c r="AT15" s="202"/>
    </row>
    <row r="16" spans="1:46" ht="3.7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197"/>
      <c r="AT16" s="202"/>
    </row>
    <row r="17" spans="1:46" ht="3.75" customHeight="1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197"/>
      <c r="AT17" s="202"/>
    </row>
    <row r="18" spans="1:46" ht="3.75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197"/>
      <c r="AT18" s="202"/>
    </row>
    <row r="19" spans="1:46" ht="3.75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6" t="s">
        <v>81</v>
      </c>
      <c r="L19" s="206"/>
      <c r="M19" s="207"/>
      <c r="N19" s="206" t="s">
        <v>82</v>
      </c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6" t="s">
        <v>83</v>
      </c>
      <c r="AC19" s="206"/>
      <c r="AD19" s="207"/>
      <c r="AE19" s="206" t="s">
        <v>84</v>
      </c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197"/>
      <c r="AT19" s="202"/>
    </row>
    <row r="20" spans="1:46" ht="3.75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197"/>
      <c r="AT20" s="202"/>
    </row>
    <row r="21" spans="1:46" ht="3.7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197"/>
      <c r="AT21" s="202"/>
    </row>
    <row r="22" spans="1:46" ht="3.75" customHeight="1">
      <c r="A22" s="197"/>
      <c r="B22"/>
      <c r="C22"/>
      <c r="D22"/>
      <c r="E22"/>
      <c r="F22"/>
      <c r="G22"/>
      <c r="H22"/>
      <c r="I22"/>
      <c r="J22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197"/>
      <c r="AT22" s="202"/>
    </row>
    <row r="23" spans="1:46" ht="3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197"/>
      <c r="AT23" s="202"/>
    </row>
    <row r="24" spans="1:46" ht="3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197"/>
      <c r="AT24" s="202"/>
    </row>
    <row r="25" spans="1:46" ht="3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197"/>
      <c r="AT25" s="202"/>
    </row>
    <row r="26" spans="1:46" ht="3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197"/>
      <c r="AT26" s="202"/>
    </row>
    <row r="27" spans="1:46" ht="3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197"/>
      <c r="AT27" s="202"/>
    </row>
    <row r="28" spans="1:46" ht="3.75" customHeight="1">
      <c r="A28" s="208" t="s">
        <v>85</v>
      </c>
      <c r="B28" s="209" t="s">
        <v>86</v>
      </c>
      <c r="C28" s="209"/>
      <c r="D28" s="209"/>
      <c r="E28" s="210"/>
      <c r="F28" s="211" t="s">
        <v>87</v>
      </c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197"/>
      <c r="AT28" s="202"/>
    </row>
    <row r="29" spans="1:46" ht="3.75" customHeight="1">
      <c r="A29" s="213"/>
      <c r="B29" s="210"/>
      <c r="C29" s="210"/>
      <c r="D29" s="210"/>
      <c r="E29" s="210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197"/>
      <c r="AT29" s="202"/>
    </row>
    <row r="30" spans="1:46" ht="3.75" customHeight="1">
      <c r="A30" s="213"/>
      <c r="B30" s="210"/>
      <c r="C30" s="210"/>
      <c r="D30" s="210"/>
      <c r="E30" s="210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197"/>
      <c r="AT30" s="202"/>
    </row>
    <row r="31" spans="1:46" ht="3.75" customHeight="1">
      <c r="A31" s="213"/>
      <c r="B31" s="210"/>
      <c r="C31" s="210"/>
      <c r="D31" s="210"/>
      <c r="E31" s="210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197"/>
      <c r="AT31" s="202"/>
    </row>
    <row r="32" spans="1:46" ht="3.75" customHeight="1">
      <c r="A32" s="214"/>
      <c r="B32" s="214"/>
      <c r="C32" s="214"/>
      <c r="D32" s="214"/>
      <c r="E32" s="214"/>
      <c r="F32" s="215" t="s">
        <v>88</v>
      </c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197"/>
      <c r="AT32" s="202"/>
    </row>
    <row r="33" spans="1:46" ht="3.75" customHeight="1">
      <c r="A33" s="214"/>
      <c r="B33" s="214"/>
      <c r="C33" s="214"/>
      <c r="D33" s="214"/>
      <c r="E33" s="214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197"/>
      <c r="AT33" s="202"/>
    </row>
    <row r="34" spans="1:46" ht="3.75" customHeight="1">
      <c r="A34" s="214"/>
      <c r="B34" s="214"/>
      <c r="C34" s="214"/>
      <c r="D34" s="214"/>
      <c r="E34" s="214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197"/>
      <c r="AT34" s="202"/>
    </row>
    <row r="35" spans="1:46" ht="3.75" customHeight="1">
      <c r="A35" s="214"/>
      <c r="B35" s="214"/>
      <c r="C35" s="214"/>
      <c r="D35" s="214"/>
      <c r="E35" s="214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197"/>
      <c r="AT35" s="202"/>
    </row>
    <row r="36" spans="1:46" ht="3.75" customHeight="1">
      <c r="A36" s="214"/>
      <c r="B36" s="214"/>
      <c r="C36" s="214"/>
      <c r="D36" s="214"/>
      <c r="E36" s="214"/>
      <c r="F36" s="211" t="s">
        <v>89</v>
      </c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197"/>
      <c r="AT36" s="202"/>
    </row>
    <row r="37" spans="1:46" ht="3.75" customHeight="1">
      <c r="A37" s="214"/>
      <c r="B37" s="214"/>
      <c r="C37" s="214"/>
      <c r="D37" s="214"/>
      <c r="E37" s="214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197"/>
      <c r="AT37" s="202"/>
    </row>
    <row r="38" spans="1:46" ht="3.75" customHeight="1">
      <c r="A38" s="214"/>
      <c r="B38" s="214"/>
      <c r="C38" s="214"/>
      <c r="D38" s="214"/>
      <c r="E38" s="214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197"/>
      <c r="AT38" s="202"/>
    </row>
    <row r="39" spans="1:46" ht="3.75" customHeight="1">
      <c r="A39" s="214"/>
      <c r="B39" s="214"/>
      <c r="C39" s="214"/>
      <c r="D39" s="214"/>
      <c r="E39" s="214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197"/>
      <c r="AT39" s="202"/>
    </row>
    <row r="40" spans="1:46" ht="3.75" customHeight="1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197"/>
      <c r="AT40" s="202"/>
    </row>
    <row r="41" spans="1:46" ht="3.75" customHeight="1">
      <c r="A41" s="203"/>
      <c r="B41" s="216"/>
      <c r="C41" s="216"/>
      <c r="D41" s="216"/>
      <c r="E41" s="216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197"/>
      <c r="AT41" s="202"/>
    </row>
    <row r="42" spans="1:46" ht="3.75" customHeight="1">
      <c r="A42" s="208" t="s">
        <v>90</v>
      </c>
      <c r="B42" s="209" t="s">
        <v>91</v>
      </c>
      <c r="C42" s="209"/>
      <c r="D42" s="209"/>
      <c r="E42" s="210"/>
      <c r="F42" s="211" t="s">
        <v>92</v>
      </c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197"/>
      <c r="AT42" s="202"/>
    </row>
    <row r="43" spans="1:46" ht="3.75" customHeight="1">
      <c r="A43" s="213"/>
      <c r="B43" s="210"/>
      <c r="C43" s="210"/>
      <c r="D43" s="210"/>
      <c r="E43" s="210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197"/>
      <c r="AT43" s="202"/>
    </row>
    <row r="44" spans="1:46" ht="3.75" customHeight="1">
      <c r="A44" s="213"/>
      <c r="B44" s="210"/>
      <c r="C44" s="210"/>
      <c r="D44" s="210"/>
      <c r="E44" s="210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197"/>
      <c r="AT44" s="202"/>
    </row>
    <row r="45" spans="1:46" ht="3.75" customHeight="1">
      <c r="A45" s="213"/>
      <c r="B45" s="210"/>
      <c r="C45" s="210"/>
      <c r="D45" s="210"/>
      <c r="E45" s="210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197"/>
      <c r="AT45" s="202"/>
    </row>
    <row r="46" spans="1:46" ht="3.75" customHeight="1">
      <c r="A46" s="217"/>
      <c r="B46" s="218"/>
      <c r="C46" s="218"/>
      <c r="D46" s="218"/>
      <c r="E46" s="218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 s="197"/>
      <c r="AT46" s="202"/>
    </row>
    <row r="47" spans="1:46" ht="3.75" customHeight="1">
      <c r="A47" s="208" t="s">
        <v>93</v>
      </c>
      <c r="B47" s="209" t="s">
        <v>1</v>
      </c>
      <c r="C47" s="209"/>
      <c r="D47" s="209"/>
      <c r="E47" s="210"/>
      <c r="F47" s="219" t="s">
        <v>94</v>
      </c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197"/>
      <c r="AT47" s="202"/>
    </row>
    <row r="48" spans="1:46" ht="3.75" customHeight="1">
      <c r="A48" s="213"/>
      <c r="B48" s="210"/>
      <c r="C48" s="210"/>
      <c r="D48" s="210"/>
      <c r="E48" s="21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197"/>
      <c r="AT48" s="202"/>
    </row>
    <row r="49" spans="1:46" ht="3.75" customHeight="1">
      <c r="A49" s="213"/>
      <c r="B49" s="210"/>
      <c r="C49" s="210"/>
      <c r="D49" s="210"/>
      <c r="E49" s="21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197"/>
      <c r="AT49" s="202"/>
    </row>
    <row r="50" spans="1:46" ht="3.75" customHeight="1">
      <c r="A50" s="213"/>
      <c r="B50" s="210"/>
      <c r="C50" s="210"/>
      <c r="D50" s="210"/>
      <c r="E50" s="21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197"/>
      <c r="AT50" s="202"/>
    </row>
    <row r="51" spans="1:46" ht="3.75" customHeight="1">
      <c r="A51" s="204"/>
      <c r="B51" s="221"/>
      <c r="C51" s="221"/>
      <c r="D51" s="221"/>
      <c r="E51" s="221"/>
      <c r="F51" s="219" t="s">
        <v>95</v>
      </c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197"/>
      <c r="AT51" s="202"/>
    </row>
    <row r="52" spans="1:46" ht="3.75" customHeight="1">
      <c r="A52" s="204"/>
      <c r="B52" s="221"/>
      <c r="C52" s="221"/>
      <c r="D52" s="221"/>
      <c r="E52" s="221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197"/>
      <c r="AT52" s="202"/>
    </row>
    <row r="53" spans="1:46" ht="3.75" customHeight="1">
      <c r="A53" s="204"/>
      <c r="B53" s="221"/>
      <c r="C53" s="221"/>
      <c r="D53" s="221"/>
      <c r="E53" s="221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197"/>
      <c r="AT53" s="202"/>
    </row>
    <row r="54" spans="1:46" ht="3.75" customHeight="1">
      <c r="A54" s="204"/>
      <c r="B54" s="221"/>
      <c r="C54" s="221"/>
      <c r="D54" s="221"/>
      <c r="E54" s="221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197"/>
      <c r="AT54" s="202"/>
    </row>
    <row r="55" spans="1:46" ht="3.75" customHeight="1">
      <c r="A55" s="197"/>
      <c r="B55" s="222"/>
      <c r="C55" s="222"/>
      <c r="D55" s="222"/>
      <c r="E55" s="222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202"/>
    </row>
    <row r="56" spans="1:46" ht="3.75" customHeight="1">
      <c r="A56" s="208" t="s">
        <v>96</v>
      </c>
      <c r="B56" s="209" t="s">
        <v>97</v>
      </c>
      <c r="C56" s="209"/>
      <c r="D56" s="209"/>
      <c r="E56" s="210"/>
      <c r="F56" s="223" t="s">
        <v>98</v>
      </c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197"/>
      <c r="AT56" s="202"/>
    </row>
    <row r="57" spans="1:46" ht="3.75" customHeight="1">
      <c r="A57" s="213"/>
      <c r="B57" s="210"/>
      <c r="C57" s="210"/>
      <c r="D57" s="210"/>
      <c r="E57" s="210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197"/>
      <c r="AT57" s="202"/>
    </row>
    <row r="58" spans="1:46" ht="3.75" customHeight="1">
      <c r="A58" s="213"/>
      <c r="B58" s="210"/>
      <c r="C58" s="210"/>
      <c r="D58" s="210"/>
      <c r="E58" s="210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197"/>
      <c r="AT58" s="202"/>
    </row>
    <row r="59" spans="1:46" ht="3.75" customHeight="1">
      <c r="A59" s="213"/>
      <c r="B59" s="210"/>
      <c r="C59" s="210"/>
      <c r="D59" s="210"/>
      <c r="E59" s="210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197"/>
      <c r="AT59" s="202"/>
    </row>
    <row r="60" spans="1:46" ht="3.75" customHeight="1">
      <c r="A60" s="217"/>
      <c r="B60" s="224"/>
      <c r="C60" s="224"/>
      <c r="D60" s="224"/>
      <c r="E60" s="224"/>
      <c r="F60" s="225" t="s">
        <v>99</v>
      </c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7"/>
      <c r="AT60" s="202"/>
    </row>
    <row r="61" spans="1:46" ht="3.75" customHeight="1">
      <c r="A61" s="217"/>
      <c r="B61" s="224"/>
      <c r="C61" s="224"/>
      <c r="D61" s="224"/>
      <c r="E61" s="22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7"/>
      <c r="AT61" s="202"/>
    </row>
    <row r="62" spans="1:46" ht="3.75" customHeight="1">
      <c r="A62" s="217"/>
      <c r="B62" s="224"/>
      <c r="C62" s="224"/>
      <c r="D62" s="224"/>
      <c r="E62" s="22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7"/>
      <c r="AT62" s="202"/>
    </row>
    <row r="63" spans="1:46" ht="3.75" customHeight="1">
      <c r="A63" s="217"/>
      <c r="B63" s="224"/>
      <c r="C63" s="224"/>
      <c r="D63" s="224"/>
      <c r="E63" s="22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7"/>
      <c r="AT63" s="202"/>
    </row>
    <row r="64" spans="1:46" ht="3.75" customHeight="1">
      <c r="A64" s="217"/>
      <c r="B64" s="224"/>
      <c r="C64" s="224"/>
      <c r="D64" s="224"/>
      <c r="E64" s="224"/>
      <c r="F64" s="225" t="s">
        <v>100</v>
      </c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7"/>
      <c r="AT64" s="202"/>
    </row>
    <row r="65" spans="1:46" ht="3.75" customHeight="1">
      <c r="A65" s="217"/>
      <c r="B65" s="224"/>
      <c r="C65" s="224"/>
      <c r="D65" s="224"/>
      <c r="E65" s="22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7"/>
      <c r="AT65" s="202"/>
    </row>
    <row r="66" spans="1:46" ht="3.75" customHeight="1">
      <c r="A66" s="217"/>
      <c r="B66" s="224"/>
      <c r="C66" s="224"/>
      <c r="D66" s="224"/>
      <c r="E66" s="22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7"/>
      <c r="AT66" s="202"/>
    </row>
    <row r="67" spans="1:46" ht="3.75" customHeight="1">
      <c r="A67" s="217"/>
      <c r="B67" s="224"/>
      <c r="C67" s="224"/>
      <c r="D67" s="224"/>
      <c r="E67" s="22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7"/>
      <c r="AT67" s="202"/>
    </row>
    <row r="68" spans="1:46" ht="3.75" customHeight="1">
      <c r="A68" s="217"/>
      <c r="B68" s="224"/>
      <c r="C68" s="224"/>
      <c r="D68" s="224"/>
      <c r="E68" s="224"/>
      <c r="F68" s="225" t="s">
        <v>101</v>
      </c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7"/>
      <c r="AT68" s="202"/>
    </row>
    <row r="69" spans="1:46" ht="3.75" customHeight="1">
      <c r="A69" s="217"/>
      <c r="B69" s="224"/>
      <c r="C69" s="224"/>
      <c r="D69" s="224"/>
      <c r="E69" s="22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7"/>
      <c r="AT69" s="202"/>
    </row>
    <row r="70" spans="1:46" ht="3.75" customHeight="1">
      <c r="A70" s="217"/>
      <c r="B70" s="224"/>
      <c r="C70" s="224"/>
      <c r="D70" s="224"/>
      <c r="E70" s="22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7"/>
      <c r="AT70" s="202"/>
    </row>
    <row r="71" spans="1:46" ht="3.75" customHeight="1">
      <c r="A71" s="217"/>
      <c r="B71" s="224"/>
      <c r="C71" s="224"/>
      <c r="D71" s="224"/>
      <c r="E71" s="22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7"/>
      <c r="AT71" s="202"/>
    </row>
    <row r="72" spans="1:46" ht="3.75" customHeight="1">
      <c r="A72" s="217"/>
      <c r="B72" s="224"/>
      <c r="C72" s="224"/>
      <c r="D72" s="224"/>
      <c r="E72" s="224"/>
      <c r="F72" s="225" t="s">
        <v>102</v>
      </c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7"/>
      <c r="AT72" s="202"/>
    </row>
    <row r="73" spans="1:46" ht="3.75" customHeight="1">
      <c r="A73" s="217"/>
      <c r="B73" s="224"/>
      <c r="C73" s="224"/>
      <c r="D73" s="224"/>
      <c r="E73" s="22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7"/>
      <c r="AT73" s="202"/>
    </row>
    <row r="74" spans="1:46" ht="3.75" customHeight="1">
      <c r="A74" s="217"/>
      <c r="B74" s="224"/>
      <c r="C74" s="224"/>
      <c r="D74" s="224"/>
      <c r="E74" s="22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7"/>
      <c r="AT74" s="202"/>
    </row>
    <row r="75" spans="1:46" ht="3.75" customHeight="1">
      <c r="A75" s="217"/>
      <c r="B75" s="224"/>
      <c r="C75" s="224"/>
      <c r="D75" s="224"/>
      <c r="E75" s="22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7"/>
      <c r="AT75" s="202"/>
    </row>
    <row r="76" spans="1:46" ht="3.75" customHeight="1">
      <c r="A76" s="217"/>
      <c r="B76" s="224"/>
      <c r="C76" s="224"/>
      <c r="D76" s="224"/>
      <c r="E76" s="224"/>
      <c r="F76" s="225" t="s">
        <v>103</v>
      </c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7"/>
      <c r="AT76" s="202"/>
    </row>
    <row r="77" spans="1:46" ht="3.75" customHeight="1">
      <c r="A77" s="217"/>
      <c r="B77" s="224"/>
      <c r="C77" s="224"/>
      <c r="D77" s="224"/>
      <c r="E77" s="22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7"/>
      <c r="AT77" s="202"/>
    </row>
    <row r="78" spans="1:46" ht="3.75" customHeight="1">
      <c r="A78" s="217"/>
      <c r="B78" s="224"/>
      <c r="C78" s="224"/>
      <c r="D78" s="224"/>
      <c r="E78" s="22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7"/>
      <c r="AT78" s="202"/>
    </row>
    <row r="79" spans="1:46" ht="3.75" customHeight="1">
      <c r="A79" s="217"/>
      <c r="B79" s="224"/>
      <c r="C79" s="224"/>
      <c r="D79" s="224"/>
      <c r="E79" s="22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4"/>
      <c r="AO79" s="194"/>
      <c r="AP79" s="194"/>
      <c r="AQ79" s="194"/>
      <c r="AR79" s="194"/>
      <c r="AS79" s="197"/>
      <c r="AT79" s="202"/>
    </row>
    <row r="80" spans="1:46" ht="3.75" customHeight="1">
      <c r="A80" s="197"/>
      <c r="B80" s="221"/>
      <c r="C80" s="221"/>
      <c r="D80" s="221"/>
      <c r="E80" s="221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7"/>
      <c r="AT80" s="202"/>
    </row>
    <row r="81" spans="1:46" ht="3.75" customHeight="1">
      <c r="A81" s="197"/>
      <c r="B81" s="222"/>
      <c r="C81" s="222"/>
      <c r="D81" s="222"/>
      <c r="E81" s="222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202"/>
    </row>
    <row r="82" spans="1:46" ht="3.75" customHeight="1">
      <c r="A82" s="208" t="s">
        <v>104</v>
      </c>
      <c r="B82" s="209" t="s">
        <v>105</v>
      </c>
      <c r="C82" s="209"/>
      <c r="D82" s="209"/>
      <c r="E82" s="210"/>
      <c r="F82" s="225" t="s">
        <v>106</v>
      </c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7"/>
      <c r="AT82" s="202"/>
    </row>
    <row r="83" spans="1:46" ht="3.75" customHeight="1">
      <c r="A83" s="213"/>
      <c r="B83" s="210"/>
      <c r="C83" s="210"/>
      <c r="D83" s="210"/>
      <c r="E83" s="210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7"/>
      <c r="AT83" s="202"/>
    </row>
    <row r="84" spans="1:46" ht="3.75" customHeight="1">
      <c r="A84" s="213"/>
      <c r="B84" s="210"/>
      <c r="C84" s="210"/>
      <c r="D84" s="210"/>
      <c r="E84" s="210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194"/>
      <c r="AR84" s="194"/>
      <c r="AS84" s="197"/>
      <c r="AT84" s="202"/>
    </row>
    <row r="85" spans="1:46" ht="3.75" customHeight="1">
      <c r="A85" s="213"/>
      <c r="B85" s="210"/>
      <c r="C85" s="210"/>
      <c r="D85" s="210"/>
      <c r="E85" s="210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7"/>
      <c r="AT85" s="202"/>
    </row>
    <row r="86" spans="1:46" ht="3.75" customHeight="1">
      <c r="A86" s="217"/>
      <c r="B86" s="226"/>
      <c r="C86" s="226"/>
      <c r="D86" s="226"/>
      <c r="E86" s="226"/>
      <c r="F86" s="223" t="s">
        <v>107</v>
      </c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197"/>
      <c r="AT86" s="202"/>
    </row>
    <row r="87" spans="1:46" ht="3.75" customHeight="1">
      <c r="A87" s="217"/>
      <c r="B87" s="226"/>
      <c r="C87" s="226"/>
      <c r="D87" s="226"/>
      <c r="E87" s="226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197"/>
      <c r="AT87" s="202"/>
    </row>
    <row r="88" spans="1:46" ht="3.75" customHeight="1">
      <c r="A88" s="217"/>
      <c r="B88" s="226"/>
      <c r="C88" s="226"/>
      <c r="D88" s="226"/>
      <c r="E88" s="226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197"/>
      <c r="AT88" s="202"/>
    </row>
    <row r="89" spans="1:46" ht="3.75" customHeight="1">
      <c r="A89" s="217"/>
      <c r="B89" s="226"/>
      <c r="C89" s="226"/>
      <c r="D89" s="226"/>
      <c r="E89" s="226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197"/>
      <c r="AT89" s="202"/>
    </row>
    <row r="90" spans="1:46" ht="3.75" customHeight="1">
      <c r="A90" s="217"/>
      <c r="B90" s="226"/>
      <c r="C90" s="226"/>
      <c r="D90" s="226"/>
      <c r="E90" s="226"/>
      <c r="F90" s="225" t="s">
        <v>108</v>
      </c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7"/>
      <c r="AT90" s="202"/>
    </row>
    <row r="91" spans="1:46" ht="3.75" customHeight="1">
      <c r="A91" s="217"/>
      <c r="B91" s="226"/>
      <c r="C91" s="226"/>
      <c r="D91" s="226"/>
      <c r="E91" s="226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7"/>
      <c r="AT91" s="202"/>
    </row>
    <row r="92" spans="1:46" ht="3.75" customHeight="1">
      <c r="A92" s="204"/>
      <c r="B92" s="221"/>
      <c r="C92" s="221"/>
      <c r="D92" s="221"/>
      <c r="E92" s="221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7"/>
      <c r="AT92" s="202"/>
    </row>
    <row r="93" spans="1:46" ht="3.75" customHeight="1">
      <c r="A93" s="197"/>
      <c r="B93" s="222"/>
      <c r="C93" s="222"/>
      <c r="D93" s="222"/>
      <c r="E93" s="222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7"/>
      <c r="AT93" s="202"/>
    </row>
    <row r="94" spans="1:46" ht="3.75" customHeight="1">
      <c r="A94" s="197"/>
      <c r="B94" s="222"/>
      <c r="C94" s="222"/>
      <c r="D94" s="222"/>
      <c r="E94" s="222"/>
      <c r="F94" s="225" t="s">
        <v>109</v>
      </c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7"/>
      <c r="AT94" s="202"/>
    </row>
    <row r="95" spans="1:46" ht="3.75" customHeight="1">
      <c r="A95" s="197"/>
      <c r="B95" s="222"/>
      <c r="C95" s="222"/>
      <c r="D95" s="222"/>
      <c r="E95" s="222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7"/>
      <c r="AT95" s="202"/>
    </row>
    <row r="96" spans="1:46" ht="3.75" customHeight="1">
      <c r="A96" s="197"/>
      <c r="B96" s="222"/>
      <c r="C96" s="222"/>
      <c r="D96" s="222"/>
      <c r="E96" s="222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7"/>
      <c r="AT96" s="202"/>
    </row>
    <row r="97" spans="1:46" ht="3.75" customHeight="1">
      <c r="A97" s="197"/>
      <c r="B97" s="222"/>
      <c r="C97" s="222"/>
      <c r="D97" s="222"/>
      <c r="E97" s="222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7"/>
      <c r="AT97" s="202"/>
    </row>
    <row r="98" spans="1:46" ht="3.75" customHeight="1">
      <c r="A98" s="197"/>
      <c r="B98" s="222"/>
      <c r="C98" s="222"/>
      <c r="D98" s="222"/>
      <c r="E98" s="222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 s="197"/>
      <c r="AT98" s="202"/>
    </row>
    <row r="99" spans="1:46" ht="3.75" customHeight="1">
      <c r="A99" s="227" t="s">
        <v>110</v>
      </c>
      <c r="B99" s="209" t="s">
        <v>111</v>
      </c>
      <c r="C99" s="209"/>
      <c r="D99" s="209"/>
      <c r="E99" s="210"/>
      <c r="F99" s="228" t="s">
        <v>112</v>
      </c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197"/>
      <c r="AT99" s="202"/>
    </row>
    <row r="100" spans="1:46" ht="3.75" customHeight="1">
      <c r="A100" s="230"/>
      <c r="B100" s="210"/>
      <c r="C100" s="210"/>
      <c r="D100" s="210"/>
      <c r="E100" s="210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197"/>
      <c r="AT100" s="202"/>
    </row>
    <row r="101" spans="1:46" ht="3.75" customHeight="1">
      <c r="A101" s="230"/>
      <c r="B101" s="210"/>
      <c r="C101" s="210"/>
      <c r="D101" s="210"/>
      <c r="E101" s="210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197"/>
      <c r="AT101" s="202"/>
    </row>
    <row r="102" spans="1:46" ht="3.75" customHeight="1">
      <c r="A102" s="230"/>
      <c r="B102" s="210"/>
      <c r="C102" s="210"/>
      <c r="D102" s="210"/>
      <c r="E102" s="210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197"/>
      <c r="AT102" s="202"/>
    </row>
    <row r="103" spans="1:46" ht="3.75" customHeight="1">
      <c r="A103" s="204"/>
      <c r="B103" s="226"/>
      <c r="C103" s="226"/>
      <c r="D103" s="226"/>
      <c r="E103" s="226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 s="197"/>
      <c r="AT103" s="202"/>
    </row>
    <row r="104" spans="1:46" ht="3.75" customHeight="1">
      <c r="A104" s="208" t="s">
        <v>113</v>
      </c>
      <c r="B104" s="209" t="s">
        <v>114</v>
      </c>
      <c r="C104" s="209"/>
      <c r="D104" s="209"/>
      <c r="E104" s="210"/>
      <c r="F104" s="223" t="s">
        <v>115</v>
      </c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197"/>
      <c r="AT104" s="202"/>
    </row>
    <row r="105" spans="1:46" ht="3.75" customHeight="1">
      <c r="A105" s="231"/>
      <c r="B105" s="210"/>
      <c r="C105" s="210"/>
      <c r="D105" s="210"/>
      <c r="E105" s="210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197"/>
      <c r="AT105" s="202"/>
    </row>
    <row r="106" spans="1:46" ht="3.75" customHeight="1">
      <c r="A106" s="231"/>
      <c r="B106" s="210"/>
      <c r="C106" s="210"/>
      <c r="D106" s="210"/>
      <c r="E106" s="210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197"/>
      <c r="AT106" s="202"/>
    </row>
    <row r="107" spans="1:46" ht="3.75" customHeight="1">
      <c r="A107" s="231"/>
      <c r="B107" s="210"/>
      <c r="C107" s="210"/>
      <c r="D107" s="210"/>
      <c r="E107" s="210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197"/>
      <c r="AT107" s="202"/>
    </row>
    <row r="108" spans="1:46" ht="3.75" customHeight="1">
      <c r="A108" s="197"/>
      <c r="B108" s="222"/>
      <c r="C108" s="222"/>
      <c r="D108" s="222"/>
      <c r="E108" s="222"/>
      <c r="F108" s="223" t="s">
        <v>116</v>
      </c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197"/>
      <c r="AT108" s="202"/>
    </row>
    <row r="109" spans="1:46" ht="3.75" customHeight="1">
      <c r="A109" s="197"/>
      <c r="B109" s="222"/>
      <c r="C109" s="222"/>
      <c r="D109" s="222"/>
      <c r="E109" s="22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197"/>
      <c r="AT109" s="202"/>
    </row>
    <row r="110" spans="1:46" ht="3.75" customHeight="1">
      <c r="A110" s="197"/>
      <c r="B110" s="222"/>
      <c r="C110" s="222"/>
      <c r="D110" s="222"/>
      <c r="E110" s="22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197"/>
      <c r="AT110" s="202"/>
    </row>
    <row r="111" spans="1:46" ht="3.75" customHeight="1">
      <c r="A111" s="197"/>
      <c r="B111" s="222"/>
      <c r="C111" s="222"/>
      <c r="D111" s="222"/>
      <c r="E111" s="22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197"/>
      <c r="AT111" s="202"/>
    </row>
    <row r="112" spans="1:46" ht="3.75" customHeight="1">
      <c r="A112" s="197"/>
      <c r="B112" s="222"/>
      <c r="C112" s="222"/>
      <c r="D112" s="222"/>
      <c r="E112" s="222"/>
      <c r="F112" s="223" t="s">
        <v>117</v>
      </c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197"/>
      <c r="AT112" s="202"/>
    </row>
    <row r="113" spans="1:47" ht="3.75" customHeight="1">
      <c r="A113" s="197"/>
      <c r="B113" s="222"/>
      <c r="C113" s="222"/>
      <c r="D113" s="222"/>
      <c r="E113" s="22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197"/>
      <c r="AT113" s="202"/>
    </row>
    <row r="114" spans="1:47" ht="3.75" customHeight="1">
      <c r="A114" s="197"/>
      <c r="B114" s="222"/>
      <c r="C114" s="222"/>
      <c r="D114" s="222"/>
      <c r="E114" s="22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197"/>
      <c r="AT114" s="202"/>
    </row>
    <row r="115" spans="1:47" ht="3.75" customHeight="1">
      <c r="A115" s="197"/>
      <c r="B115" s="222"/>
      <c r="C115" s="222"/>
      <c r="D115" s="222"/>
      <c r="E115" s="22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197"/>
      <c r="AT115" s="202"/>
    </row>
    <row r="116" spans="1:47" ht="3.75" customHeight="1">
      <c r="A116" s="197"/>
      <c r="B116" s="222"/>
      <c r="C116" s="222"/>
      <c r="D116" s="222"/>
      <c r="E116" s="222"/>
      <c r="F116" s="223" t="s">
        <v>118</v>
      </c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197"/>
      <c r="AT116" s="202"/>
    </row>
    <row r="117" spans="1:47" ht="3.75" customHeight="1">
      <c r="A117" s="197"/>
      <c r="B117" s="222"/>
      <c r="C117" s="222"/>
      <c r="D117" s="222"/>
      <c r="E117" s="22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197"/>
      <c r="AT117" s="202"/>
    </row>
    <row r="118" spans="1:47" ht="3.75" customHeight="1">
      <c r="A118" s="197"/>
      <c r="B118" s="222"/>
      <c r="C118" s="222"/>
      <c r="D118" s="222"/>
      <c r="E118" s="22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197"/>
      <c r="AT118" s="202"/>
    </row>
    <row r="119" spans="1:47" ht="3.75" customHeight="1">
      <c r="A119" s="197"/>
      <c r="B119" s="222"/>
      <c r="C119" s="222"/>
      <c r="D119" s="222"/>
      <c r="E119" s="22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197"/>
      <c r="AT119" s="202"/>
    </row>
    <row r="120" spans="1:47" ht="3.75" customHeight="1">
      <c r="A120" s="197"/>
      <c r="B120" s="222"/>
      <c r="C120" s="222"/>
      <c r="D120" s="222"/>
      <c r="E120" s="222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197"/>
      <c r="AT120" s="202"/>
    </row>
    <row r="121" spans="1:47" ht="3.75" customHeight="1">
      <c r="A121" s="208" t="s">
        <v>119</v>
      </c>
      <c r="B121" s="209" t="s">
        <v>120</v>
      </c>
      <c r="C121" s="209"/>
      <c r="D121" s="209"/>
      <c r="E121" s="210"/>
      <c r="F121" s="223" t="s">
        <v>121</v>
      </c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197"/>
      <c r="AT121" s="202"/>
    </row>
    <row r="122" spans="1:47" ht="3.75" customHeight="1">
      <c r="A122" s="231"/>
      <c r="B122" s="210"/>
      <c r="C122" s="210"/>
      <c r="D122" s="210"/>
      <c r="E122" s="210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197"/>
      <c r="AT122" s="202"/>
    </row>
    <row r="123" spans="1:47" ht="3.75" customHeight="1">
      <c r="A123" s="231"/>
      <c r="B123" s="210"/>
      <c r="C123" s="210"/>
      <c r="D123" s="210"/>
      <c r="E123" s="210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197"/>
      <c r="AT123" s="202"/>
      <c r="AU123" s="203"/>
    </row>
    <row r="124" spans="1:47" ht="3.75" customHeight="1">
      <c r="A124" s="231"/>
      <c r="B124" s="210"/>
      <c r="C124" s="210"/>
      <c r="D124" s="210"/>
      <c r="E124" s="210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197"/>
      <c r="AT124" s="202"/>
      <c r="AU124" s="203"/>
    </row>
    <row r="125" spans="1:47" ht="3.75" customHeight="1">
      <c r="A125" s="204"/>
      <c r="B125" s="226"/>
      <c r="C125" s="226"/>
      <c r="D125" s="226"/>
      <c r="E125" s="226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197"/>
      <c r="AT125" s="202"/>
      <c r="AU125" s="203"/>
    </row>
    <row r="126" spans="1:47" ht="3.75" customHeight="1">
      <c r="A126" s="208" t="s">
        <v>122</v>
      </c>
      <c r="B126" s="209" t="s">
        <v>123</v>
      </c>
      <c r="C126" s="209"/>
      <c r="D126" s="209"/>
      <c r="E126" s="210"/>
      <c r="F126" s="223" t="s">
        <v>124</v>
      </c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197"/>
      <c r="AT126" s="202"/>
      <c r="AU126" s="203"/>
    </row>
    <row r="127" spans="1:47" ht="3.75" customHeight="1">
      <c r="A127" s="231"/>
      <c r="B127" s="210"/>
      <c r="C127" s="210"/>
      <c r="D127" s="210"/>
      <c r="E127" s="210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197"/>
      <c r="AT127" s="202"/>
    </row>
    <row r="128" spans="1:47" ht="3.75" customHeight="1">
      <c r="A128" s="231"/>
      <c r="B128" s="210"/>
      <c r="C128" s="210"/>
      <c r="D128" s="210"/>
      <c r="E128" s="210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197"/>
      <c r="AT128" s="202"/>
    </row>
    <row r="129" spans="1:46" ht="3.75" customHeight="1">
      <c r="A129" s="231"/>
      <c r="B129" s="210"/>
      <c r="C129" s="210"/>
      <c r="D129" s="210"/>
      <c r="E129" s="210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197"/>
      <c r="AT129" s="202"/>
    </row>
    <row r="130" spans="1:46" ht="3.75" customHeight="1">
      <c r="A130" s="204"/>
      <c r="B130" s="226"/>
      <c r="C130" s="226"/>
      <c r="D130" s="226"/>
      <c r="E130" s="226"/>
      <c r="F130" s="223" t="s">
        <v>125</v>
      </c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197"/>
      <c r="AT130" s="202"/>
    </row>
    <row r="131" spans="1:46" ht="3.75" customHeight="1">
      <c r="A131" s="204"/>
      <c r="B131" s="226"/>
      <c r="C131" s="226"/>
      <c r="D131" s="226"/>
      <c r="E131" s="226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197"/>
      <c r="AT131" s="202"/>
    </row>
    <row r="132" spans="1:46" ht="3.75" customHeight="1">
      <c r="A132" s="204"/>
      <c r="B132" s="226"/>
      <c r="C132" s="226"/>
      <c r="D132" s="226"/>
      <c r="E132" s="226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197"/>
      <c r="AT132" s="202"/>
    </row>
    <row r="133" spans="1:46" ht="3.75" customHeight="1">
      <c r="A133" s="204"/>
      <c r="B133" s="226"/>
      <c r="C133" s="226"/>
      <c r="D133" s="226"/>
      <c r="E133" s="226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197"/>
      <c r="AT133" s="202"/>
    </row>
    <row r="134" spans="1:46" ht="3.75" customHeight="1">
      <c r="A134" s="204"/>
      <c r="B134" s="226"/>
      <c r="C134" s="226"/>
      <c r="D134" s="226"/>
      <c r="E134" s="226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197"/>
      <c r="AT134" s="202"/>
    </row>
    <row r="135" spans="1:46" ht="3.75" customHeight="1">
      <c r="A135" s="208" t="s">
        <v>126</v>
      </c>
      <c r="B135" s="209" t="s">
        <v>127</v>
      </c>
      <c r="C135" s="209"/>
      <c r="D135" s="209"/>
      <c r="E135" s="210"/>
      <c r="F135" s="223" t="s">
        <v>128</v>
      </c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197"/>
      <c r="AT135" s="202"/>
    </row>
    <row r="136" spans="1:46" ht="3.75" customHeight="1">
      <c r="A136" s="231"/>
      <c r="B136" s="210"/>
      <c r="C136" s="210"/>
      <c r="D136" s="210"/>
      <c r="E136" s="210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197"/>
      <c r="AT136" s="202"/>
    </row>
    <row r="137" spans="1:46" ht="3.75" customHeight="1">
      <c r="A137" s="231"/>
      <c r="B137" s="210"/>
      <c r="C137" s="210"/>
      <c r="D137" s="210"/>
      <c r="E137" s="210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197"/>
      <c r="AT137" s="202"/>
    </row>
    <row r="138" spans="1:46" ht="3.75" customHeight="1">
      <c r="A138" s="231"/>
      <c r="B138" s="210"/>
      <c r="C138" s="210"/>
      <c r="D138" s="210"/>
      <c r="E138" s="210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197"/>
      <c r="AT138" s="202"/>
    </row>
    <row r="139" spans="1:46" ht="3.75" customHeight="1">
      <c r="A139" s="204"/>
      <c r="B139" s="226"/>
      <c r="C139" s="226"/>
      <c r="D139" s="226"/>
      <c r="E139" s="226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197"/>
      <c r="AT139" s="202"/>
    </row>
    <row r="140" spans="1:46" ht="3.75" customHeight="1">
      <c r="A140" s="208" t="s">
        <v>129</v>
      </c>
      <c r="B140" s="209" t="s">
        <v>130</v>
      </c>
      <c r="C140" s="209"/>
      <c r="D140" s="209"/>
      <c r="E140" s="210"/>
      <c r="F140" s="228" t="s">
        <v>131</v>
      </c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197"/>
      <c r="AT140" s="202"/>
    </row>
    <row r="141" spans="1:46" ht="3.75" customHeight="1">
      <c r="A141" s="231"/>
      <c r="B141" s="210"/>
      <c r="C141" s="210"/>
      <c r="D141" s="210"/>
      <c r="E141" s="210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197"/>
      <c r="AT141" s="202"/>
    </row>
    <row r="142" spans="1:46" ht="3.75" customHeight="1">
      <c r="A142" s="231"/>
      <c r="B142" s="210"/>
      <c r="C142" s="210"/>
      <c r="D142" s="210"/>
      <c r="E142" s="210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197"/>
      <c r="AT142" s="202"/>
    </row>
    <row r="143" spans="1:46" ht="3.75" customHeight="1">
      <c r="A143" s="231"/>
      <c r="B143" s="210"/>
      <c r="C143" s="210"/>
      <c r="D143" s="210"/>
      <c r="E143" s="210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197"/>
      <c r="AT143" s="202"/>
    </row>
    <row r="144" spans="1:46" ht="3.75" customHeight="1">
      <c r="A144" s="221"/>
      <c r="B144" s="232"/>
      <c r="C144" s="232"/>
      <c r="D144" s="232"/>
      <c r="E144" s="232"/>
      <c r="F144" s="223" t="s">
        <v>132</v>
      </c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197"/>
      <c r="AT144" s="202"/>
    </row>
    <row r="145" spans="1:46" ht="3.75" customHeight="1">
      <c r="A145" s="221"/>
      <c r="B145" s="232"/>
      <c r="C145" s="232"/>
      <c r="D145" s="232"/>
      <c r="E145" s="23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197"/>
      <c r="AT145" s="202"/>
    </row>
    <row r="146" spans="1:46" ht="3.75" customHeight="1">
      <c r="A146" s="221"/>
      <c r="B146" s="232"/>
      <c r="C146" s="232"/>
      <c r="D146" s="232"/>
      <c r="E146" s="23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197"/>
      <c r="AT146" s="202"/>
    </row>
    <row r="147" spans="1:46" ht="3.75" customHeight="1">
      <c r="A147" s="221"/>
      <c r="B147" s="232"/>
      <c r="C147" s="232"/>
      <c r="D147" s="232"/>
      <c r="E147" s="23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197"/>
      <c r="AT147" s="202"/>
    </row>
    <row r="148" spans="1:46" ht="3.75" customHeight="1">
      <c r="A148" s="221"/>
      <c r="B148" s="232"/>
      <c r="C148" s="232"/>
      <c r="D148" s="232"/>
      <c r="E148" s="232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197"/>
      <c r="AT148" s="202"/>
    </row>
    <row r="149" spans="1:46" ht="3.75" customHeight="1">
      <c r="A149" s="222"/>
      <c r="B149" s="209" t="s">
        <v>133</v>
      </c>
      <c r="C149" s="210"/>
      <c r="D149" s="210"/>
      <c r="E149" s="210"/>
      <c r="F149" s="228" t="s">
        <v>134</v>
      </c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197"/>
      <c r="AT149" s="202"/>
    </row>
    <row r="150" spans="1:46" ht="3.75" customHeight="1">
      <c r="A150" s="222"/>
      <c r="B150" s="210"/>
      <c r="C150" s="210"/>
      <c r="D150" s="210"/>
      <c r="E150" s="210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197"/>
      <c r="AT150" s="202"/>
    </row>
    <row r="151" spans="1:46" ht="3.75" customHeight="1">
      <c r="A151" s="222"/>
      <c r="B151" s="210"/>
      <c r="C151" s="210"/>
      <c r="D151" s="210"/>
      <c r="E151" s="210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197"/>
      <c r="AT151" s="202"/>
    </row>
    <row r="152" spans="1:46" ht="3.75" customHeight="1">
      <c r="A152" s="222"/>
      <c r="B152" s="210"/>
      <c r="C152" s="210"/>
      <c r="D152" s="210"/>
      <c r="E152" s="210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197"/>
      <c r="AT152" s="202"/>
    </row>
    <row r="153" spans="1:46" ht="3.75" customHeight="1">
      <c r="A153" s="222"/>
      <c r="B153" s="233"/>
      <c r="C153" s="232"/>
      <c r="D153" s="232"/>
      <c r="E153" s="232"/>
      <c r="F153" s="223" t="s">
        <v>135</v>
      </c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197"/>
      <c r="AT153" s="202"/>
    </row>
    <row r="154" spans="1:46" ht="3.75" customHeight="1">
      <c r="A154" s="222"/>
      <c r="B154" s="232"/>
      <c r="C154" s="232"/>
      <c r="D154" s="232"/>
      <c r="E154" s="23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197"/>
      <c r="AT154" s="202"/>
    </row>
    <row r="155" spans="1:46" ht="3.75" customHeight="1">
      <c r="A155" s="222"/>
      <c r="B155" s="232"/>
      <c r="C155" s="232"/>
      <c r="D155" s="232"/>
      <c r="E155" s="23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197"/>
      <c r="AT155" s="202"/>
    </row>
    <row r="156" spans="1:46" ht="3.75" customHeight="1">
      <c r="A156" s="222"/>
      <c r="B156" s="232"/>
      <c r="C156" s="232"/>
      <c r="D156" s="232"/>
      <c r="E156" s="23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197"/>
      <c r="AT156" s="202"/>
    </row>
    <row r="157" spans="1:46" ht="3.75" customHeight="1">
      <c r="A157" s="222"/>
      <c r="B157" s="232"/>
      <c r="C157" s="232"/>
      <c r="D157" s="232"/>
      <c r="E157" s="232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197"/>
      <c r="AT157" s="202"/>
    </row>
    <row r="158" spans="1:46" ht="3.75" customHeight="1">
      <c r="A158" s="222"/>
      <c r="B158" s="234" t="s">
        <v>136</v>
      </c>
      <c r="C158" s="234"/>
      <c r="D158" s="234"/>
      <c r="E158" s="235"/>
      <c r="F158" s="223" t="s">
        <v>137</v>
      </c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197"/>
      <c r="AT158" s="202"/>
    </row>
    <row r="159" spans="1:46" ht="3.75" customHeight="1">
      <c r="A159" s="222"/>
      <c r="B159" s="235"/>
      <c r="C159" s="235"/>
      <c r="D159" s="235"/>
      <c r="E159" s="235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197"/>
      <c r="AT159" s="202"/>
    </row>
    <row r="160" spans="1:46" ht="3.75" customHeight="1">
      <c r="A160" s="222"/>
      <c r="B160" s="235"/>
      <c r="C160" s="235"/>
      <c r="D160" s="235"/>
      <c r="E160" s="235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197"/>
      <c r="AT160" s="202"/>
    </row>
    <row r="161" spans="1:46" ht="3.75" customHeight="1">
      <c r="A161" s="222"/>
      <c r="B161" s="235"/>
      <c r="C161" s="235"/>
      <c r="D161" s="235"/>
      <c r="E161" s="235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197"/>
      <c r="AT161" s="202"/>
    </row>
    <row r="162" spans="1:46" ht="3.75" customHeight="1">
      <c r="A162" s="204"/>
      <c r="B162" s="226"/>
      <c r="C162" s="226"/>
      <c r="D162" s="226"/>
      <c r="E162" s="226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197"/>
      <c r="AT162" s="202"/>
    </row>
    <row r="163" spans="1:46" ht="3.75" customHeight="1">
      <c r="A163" s="208" t="s">
        <v>138</v>
      </c>
      <c r="B163" s="209" t="s">
        <v>19</v>
      </c>
      <c r="C163" s="209"/>
      <c r="D163" s="209"/>
      <c r="E163" s="210"/>
      <c r="F163" s="225" t="s">
        <v>139</v>
      </c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4"/>
      <c r="AK163" s="194"/>
      <c r="AL163" s="194"/>
      <c r="AM163" s="194"/>
      <c r="AN163" s="194"/>
      <c r="AO163" s="194"/>
      <c r="AP163" s="194"/>
      <c r="AQ163" s="194"/>
      <c r="AR163" s="194"/>
      <c r="AS163" s="197"/>
      <c r="AT163" s="202"/>
    </row>
    <row r="164" spans="1:46" ht="3.75" customHeight="1">
      <c r="A164" s="231"/>
      <c r="B164" s="210"/>
      <c r="C164" s="210"/>
      <c r="D164" s="210"/>
      <c r="E164" s="210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4"/>
      <c r="AK164" s="194"/>
      <c r="AL164" s="194"/>
      <c r="AM164" s="194"/>
      <c r="AN164" s="194"/>
      <c r="AO164" s="194"/>
      <c r="AP164" s="194"/>
      <c r="AQ164" s="194"/>
      <c r="AR164" s="194"/>
      <c r="AS164" s="197"/>
      <c r="AT164" s="202"/>
    </row>
    <row r="165" spans="1:46" ht="3.75" customHeight="1">
      <c r="A165" s="231"/>
      <c r="B165" s="210"/>
      <c r="C165" s="210"/>
      <c r="D165" s="210"/>
      <c r="E165" s="210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4"/>
      <c r="AK165" s="194"/>
      <c r="AL165" s="194"/>
      <c r="AM165" s="194"/>
      <c r="AN165" s="194"/>
      <c r="AO165" s="194"/>
      <c r="AP165" s="194"/>
      <c r="AQ165" s="194"/>
      <c r="AR165" s="194"/>
      <c r="AS165" s="197"/>
      <c r="AT165" s="202"/>
    </row>
    <row r="166" spans="1:46" ht="3.75" customHeight="1">
      <c r="A166" s="231"/>
      <c r="B166" s="210"/>
      <c r="C166" s="210"/>
      <c r="D166" s="210"/>
      <c r="E166" s="210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7"/>
      <c r="AT166" s="202"/>
    </row>
    <row r="167" spans="1:46" ht="3.75" customHeight="1">
      <c r="A167" s="204"/>
      <c r="B167" s="226"/>
      <c r="C167" s="226"/>
      <c r="D167" s="226"/>
      <c r="E167" s="226"/>
      <c r="F167" s="236" t="s">
        <v>140</v>
      </c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197"/>
      <c r="AT167" s="202"/>
    </row>
    <row r="168" spans="1:46" ht="3.75" customHeight="1">
      <c r="A168" s="204"/>
      <c r="B168" s="226"/>
      <c r="C168" s="226"/>
      <c r="D168" s="226"/>
      <c r="E168" s="22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197"/>
      <c r="AT168" s="202"/>
    </row>
    <row r="169" spans="1:46" ht="3.75" customHeight="1">
      <c r="A169" s="204"/>
      <c r="B169" s="237"/>
      <c r="C169" s="237"/>
      <c r="D169" s="237"/>
      <c r="E169" s="22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197"/>
      <c r="AT169" s="202"/>
    </row>
    <row r="170" spans="1:46" ht="3.75" customHeight="1">
      <c r="A170" s="204"/>
      <c r="B170" s="226"/>
      <c r="C170" s="226"/>
      <c r="D170" s="226"/>
      <c r="E170" s="226"/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197"/>
      <c r="AT170" s="202"/>
    </row>
    <row r="171" spans="1:46" ht="3.75" customHeight="1">
      <c r="A171" s="204"/>
      <c r="B171" s="226"/>
      <c r="C171" s="226"/>
      <c r="D171" s="226"/>
      <c r="E171" s="226"/>
      <c r="F171" s="228" t="s">
        <v>141</v>
      </c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197"/>
      <c r="AT171" s="202"/>
    </row>
    <row r="172" spans="1:46" ht="3.75" customHeight="1">
      <c r="A172" s="204"/>
      <c r="B172" s="226"/>
      <c r="C172" s="226"/>
      <c r="D172" s="226"/>
      <c r="E172" s="226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197"/>
      <c r="AT172" s="202"/>
    </row>
    <row r="173" spans="1:46" ht="3.75" customHeight="1">
      <c r="A173" s="197"/>
      <c r="B173" s="222"/>
      <c r="C173" s="222"/>
      <c r="D173" s="222"/>
      <c r="E173" s="222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197"/>
      <c r="AT173" s="202"/>
    </row>
    <row r="174" spans="1:46" ht="3.75" customHeight="1">
      <c r="A174" s="204"/>
      <c r="B174" s="221"/>
      <c r="C174" s="221"/>
      <c r="D174" s="221"/>
      <c r="E174" s="221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197"/>
      <c r="AT174" s="202"/>
    </row>
    <row r="175" spans="1:46" ht="3.75" customHeight="1">
      <c r="A175" s="204"/>
      <c r="B175" s="221"/>
      <c r="C175" s="221"/>
      <c r="D175" s="221"/>
      <c r="E175" s="221"/>
      <c r="F175" s="228" t="s">
        <v>142</v>
      </c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197"/>
      <c r="AT175" s="202"/>
    </row>
    <row r="176" spans="1:46" ht="3.75" customHeight="1">
      <c r="A176" s="204"/>
      <c r="B176" s="221"/>
      <c r="C176" s="221"/>
      <c r="D176" s="221"/>
      <c r="E176" s="221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197"/>
      <c r="AT176" s="202"/>
    </row>
    <row r="177" spans="1:46" ht="3.75" customHeight="1">
      <c r="A177" s="204"/>
      <c r="B177" s="221"/>
      <c r="C177" s="221"/>
      <c r="D177" s="221"/>
      <c r="E177" s="221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197"/>
      <c r="AT177" s="202"/>
    </row>
    <row r="178" spans="1:46" ht="3.75" customHeight="1">
      <c r="A178" s="204"/>
      <c r="B178" s="221"/>
      <c r="C178" s="221"/>
      <c r="D178" s="221"/>
      <c r="E178" s="221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197"/>
      <c r="AT178" s="202"/>
    </row>
    <row r="179" spans="1:46" ht="3.75" customHeight="1">
      <c r="A179" s="204"/>
      <c r="B179" s="221"/>
      <c r="C179" s="221"/>
      <c r="D179" s="221"/>
      <c r="E179" s="221"/>
      <c r="F179" s="238"/>
      <c r="G179" s="238"/>
      <c r="H179" s="238"/>
      <c r="I179" s="238"/>
      <c r="J179" s="238"/>
      <c r="K179" s="238"/>
      <c r="L179" s="238"/>
      <c r="M179" s="238"/>
      <c r="N179" s="238"/>
      <c r="O179" s="238"/>
      <c r="P179" s="238"/>
      <c r="Q179" s="238"/>
      <c r="R179" s="238"/>
      <c r="S179" s="238"/>
      <c r="T179" s="238"/>
      <c r="U179" s="238"/>
      <c r="V179" s="238"/>
      <c r="W179" s="238"/>
      <c r="X179" s="238"/>
      <c r="Y179" s="238"/>
      <c r="Z179" s="238"/>
      <c r="AA179" s="238"/>
      <c r="AB179" s="238"/>
      <c r="AC179" s="238"/>
      <c r="AD179" s="238"/>
      <c r="AE179" s="238"/>
      <c r="AF179" s="238"/>
      <c r="AG179" s="238"/>
      <c r="AH179" s="238"/>
      <c r="AI179" s="238"/>
      <c r="AJ179" s="238"/>
      <c r="AK179" s="238"/>
      <c r="AL179" s="238"/>
      <c r="AM179" s="238"/>
      <c r="AN179" s="238"/>
      <c r="AO179" s="238"/>
      <c r="AP179" s="238"/>
      <c r="AQ179" s="238"/>
      <c r="AR179" s="238"/>
      <c r="AS179" s="197"/>
      <c r="AT179" s="202"/>
    </row>
    <row r="180" spans="1:46" ht="3.75" customHeight="1">
      <c r="A180" s="204"/>
      <c r="B180" s="234" t="s">
        <v>143</v>
      </c>
      <c r="C180" s="234"/>
      <c r="D180" s="234"/>
      <c r="E180" s="235"/>
      <c r="F180" s="223" t="s">
        <v>144</v>
      </c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197"/>
      <c r="AT180" s="202"/>
    </row>
    <row r="181" spans="1:46" ht="3.75" customHeight="1">
      <c r="A181" s="204"/>
      <c r="B181" s="235"/>
      <c r="C181" s="235"/>
      <c r="D181" s="235"/>
      <c r="E181" s="235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197"/>
      <c r="AT181" s="202"/>
    </row>
    <row r="182" spans="1:46" ht="3.75" customHeight="1">
      <c r="A182" s="204"/>
      <c r="B182" s="235"/>
      <c r="C182" s="235"/>
      <c r="D182" s="235"/>
      <c r="E182" s="235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197"/>
      <c r="AT182" s="202"/>
    </row>
    <row r="183" spans="1:46" ht="3.75" customHeight="1">
      <c r="A183" s="204"/>
      <c r="B183" s="235"/>
      <c r="C183" s="235"/>
      <c r="D183" s="235"/>
      <c r="E183" s="235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197"/>
      <c r="AT183" s="202"/>
    </row>
    <row r="184" spans="1:46" ht="3.75" customHeight="1">
      <c r="A184" s="204"/>
      <c r="B184" s="221"/>
      <c r="C184" s="221"/>
      <c r="D184" s="221"/>
      <c r="E184" s="221"/>
      <c r="F184" s="197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197"/>
      <c r="AT184" s="202"/>
    </row>
    <row r="185" spans="1:46" ht="3.75" customHeight="1">
      <c r="A185" s="239" t="s">
        <v>145</v>
      </c>
      <c r="B185" s="240" t="s">
        <v>146</v>
      </c>
      <c r="C185" s="240"/>
      <c r="D185" s="240"/>
      <c r="E185" s="241"/>
      <c r="F185" s="236" t="s">
        <v>147</v>
      </c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  <c r="AJ185" s="242"/>
      <c r="AK185" s="242"/>
      <c r="AL185" s="242"/>
      <c r="AM185" s="242"/>
      <c r="AN185" s="242"/>
      <c r="AO185" s="242"/>
      <c r="AP185" s="242"/>
      <c r="AQ185" s="242"/>
      <c r="AR185" s="242"/>
      <c r="AS185" s="197"/>
    </row>
    <row r="186" spans="1:46" ht="3.75" customHeight="1">
      <c r="A186" s="243"/>
      <c r="B186" s="241"/>
      <c r="C186" s="241"/>
      <c r="D186" s="241"/>
      <c r="E186" s="241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  <c r="AJ186" s="242"/>
      <c r="AK186" s="242"/>
      <c r="AL186" s="242"/>
      <c r="AM186" s="242"/>
      <c r="AN186" s="242"/>
      <c r="AO186" s="242"/>
      <c r="AP186" s="242"/>
      <c r="AQ186" s="242"/>
      <c r="AR186" s="242"/>
      <c r="AS186" s="197"/>
    </row>
    <row r="187" spans="1:46" ht="3.75" customHeight="1">
      <c r="A187" s="243"/>
      <c r="B187" s="241"/>
      <c r="C187" s="241"/>
      <c r="D187" s="241"/>
      <c r="E187" s="241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  <c r="AJ187" s="242"/>
      <c r="AK187" s="242"/>
      <c r="AL187" s="242"/>
      <c r="AM187" s="242"/>
      <c r="AN187" s="242"/>
      <c r="AO187" s="242"/>
      <c r="AP187" s="242"/>
      <c r="AQ187" s="242"/>
      <c r="AR187" s="242"/>
      <c r="AS187" s="197"/>
    </row>
    <row r="188" spans="1:46" ht="3.75" customHeight="1">
      <c r="A188" s="243"/>
      <c r="B188" s="241"/>
      <c r="C188" s="241"/>
      <c r="D188" s="241"/>
      <c r="E188" s="241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  <c r="AJ188" s="242"/>
      <c r="AK188" s="242"/>
      <c r="AL188" s="242"/>
      <c r="AM188" s="242"/>
      <c r="AN188" s="242"/>
      <c r="AO188" s="242"/>
      <c r="AP188" s="242"/>
      <c r="AQ188" s="242"/>
      <c r="AR188" s="242"/>
      <c r="AS188" s="197"/>
    </row>
    <row r="189" spans="1:46" ht="3.75" customHeight="1">
      <c r="A189" s="244"/>
      <c r="B189" s="245"/>
      <c r="C189" s="245"/>
      <c r="D189" s="245"/>
      <c r="E189" s="246"/>
      <c r="F189" s="228" t="s">
        <v>148</v>
      </c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197"/>
    </row>
    <row r="190" spans="1:46" ht="3.75" customHeight="1">
      <c r="A190" s="247"/>
      <c r="B190" s="246"/>
      <c r="C190" s="246"/>
      <c r="D190" s="246"/>
      <c r="E190" s="246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197"/>
    </row>
    <row r="191" spans="1:46" ht="3.75" customHeight="1">
      <c r="A191" s="247"/>
      <c r="B191" s="246"/>
      <c r="C191" s="246"/>
      <c r="D191" s="246"/>
      <c r="E191" s="246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197"/>
    </row>
    <row r="192" spans="1:46" ht="3.75" customHeight="1">
      <c r="A192" s="247"/>
      <c r="B192" s="246"/>
      <c r="C192" s="246"/>
      <c r="D192" s="246"/>
      <c r="E192" s="246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197"/>
    </row>
    <row r="193" spans="1:45" ht="3.75" customHeight="1">
      <c r="A193" s="248"/>
      <c r="B193" s="248"/>
      <c r="C193" s="248"/>
      <c r="D193" s="248"/>
      <c r="E193" s="248"/>
      <c r="F193" s="236" t="s">
        <v>149</v>
      </c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197"/>
    </row>
    <row r="194" spans="1:45" ht="3.75" customHeight="1">
      <c r="A194" s="248"/>
      <c r="B194" s="248"/>
      <c r="C194" s="248"/>
      <c r="D194" s="248"/>
      <c r="E194" s="248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197"/>
    </row>
    <row r="195" spans="1:45" ht="3.75" customHeight="1">
      <c r="A195" s="248"/>
      <c r="B195" s="248"/>
      <c r="C195" s="248"/>
      <c r="D195" s="248"/>
      <c r="E195" s="248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197"/>
    </row>
    <row r="196" spans="1:45" ht="3.75" customHeight="1">
      <c r="A196" s="248"/>
      <c r="B196" s="248"/>
      <c r="C196" s="248"/>
      <c r="D196" s="248"/>
      <c r="E196" s="248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197"/>
    </row>
    <row r="197" spans="1:45" ht="3.75" customHeight="1">
      <c r="A197" s="248"/>
      <c r="B197" s="248"/>
      <c r="C197" s="248"/>
      <c r="D197" s="248"/>
      <c r="E197" s="248"/>
      <c r="F197" s="228" t="s">
        <v>150</v>
      </c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197"/>
    </row>
    <row r="198" spans="1:45" ht="3.75" customHeight="1">
      <c r="A198" s="248"/>
      <c r="B198" s="248"/>
      <c r="C198" s="248"/>
      <c r="D198" s="248"/>
      <c r="E198" s="248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197"/>
    </row>
    <row r="199" spans="1:45" ht="3.75" customHeight="1">
      <c r="A199" s="248"/>
      <c r="B199" s="248"/>
      <c r="C199" s="248"/>
      <c r="D199" s="248"/>
      <c r="E199" s="248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197"/>
    </row>
    <row r="200" spans="1:45" ht="3.75" customHeight="1">
      <c r="A200" s="248"/>
      <c r="B200" s="248"/>
      <c r="C200" s="248"/>
      <c r="D200" s="248"/>
      <c r="E200" s="248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197"/>
    </row>
    <row r="201" spans="1:45" ht="3.75" customHeight="1">
      <c r="A201" s="248"/>
      <c r="B201" s="248"/>
      <c r="C201" s="248"/>
      <c r="D201" s="248"/>
      <c r="E201" s="248"/>
      <c r="F201" s="228" t="s">
        <v>151</v>
      </c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197"/>
    </row>
    <row r="202" spans="1:45" ht="3.75" customHeight="1">
      <c r="A202" s="248"/>
      <c r="B202" s="248"/>
      <c r="C202" s="248"/>
      <c r="D202" s="248"/>
      <c r="E202" s="248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197"/>
    </row>
    <row r="203" spans="1:45" ht="3.75" customHeight="1">
      <c r="A203" s="248"/>
      <c r="B203" s="248"/>
      <c r="C203" s="248"/>
      <c r="D203" s="248"/>
      <c r="E203" s="248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197"/>
    </row>
    <row r="204" spans="1:45" ht="3.75" customHeight="1">
      <c r="A204" s="248"/>
      <c r="B204" s="248"/>
      <c r="C204" s="248"/>
      <c r="D204" s="248"/>
      <c r="E204" s="248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197"/>
    </row>
    <row r="205" spans="1:45" ht="3.75" customHeight="1">
      <c r="A205" s="248"/>
      <c r="B205" s="248"/>
      <c r="C205" s="248"/>
      <c r="D205" s="248"/>
      <c r="E205" s="248"/>
      <c r="F205" s="228" t="s">
        <v>152</v>
      </c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197"/>
    </row>
    <row r="206" spans="1:45" ht="3.75" customHeight="1">
      <c r="A206" s="248"/>
      <c r="B206" s="248"/>
      <c r="C206" s="248"/>
      <c r="D206" s="248"/>
      <c r="E206" s="248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197"/>
    </row>
    <row r="207" spans="1:45" ht="3.75" customHeight="1">
      <c r="A207" s="248"/>
      <c r="B207" s="248"/>
      <c r="C207" s="248"/>
      <c r="D207" s="248"/>
      <c r="E207" s="248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197"/>
    </row>
    <row r="208" spans="1:45" ht="3.75" customHeight="1">
      <c r="A208" s="248"/>
      <c r="B208" s="248"/>
      <c r="C208" s="248"/>
      <c r="D208" s="248"/>
      <c r="E208" s="248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197"/>
    </row>
    <row r="209" spans="1:86" ht="3.75" customHeight="1">
      <c r="A209" s="248"/>
      <c r="B209" s="248"/>
      <c r="C209" s="248"/>
      <c r="D209" s="248"/>
      <c r="E209" s="24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8"/>
      <c r="P209" s="238"/>
      <c r="Q209" s="238"/>
      <c r="R209" s="238"/>
      <c r="S209" s="238"/>
      <c r="T209" s="238"/>
      <c r="U209" s="238"/>
      <c r="V209" s="238"/>
      <c r="W209" s="238"/>
      <c r="X209" s="238"/>
      <c r="Y209" s="238"/>
      <c r="Z209" s="238"/>
      <c r="AA209" s="238"/>
      <c r="AB209" s="238"/>
      <c r="AC209" s="238"/>
      <c r="AD209" s="238"/>
      <c r="AE209" s="238"/>
      <c r="AF209" s="238"/>
      <c r="AG209" s="238"/>
      <c r="AH209" s="238"/>
      <c r="AI209" s="238"/>
      <c r="AJ209" s="238"/>
      <c r="AK209" s="238"/>
      <c r="AL209" s="238"/>
      <c r="AM209" s="238"/>
      <c r="AN209" s="238"/>
      <c r="AO209" s="238"/>
      <c r="AP209" s="238"/>
      <c r="AQ209" s="238"/>
      <c r="AR209" s="238"/>
      <c r="AS209" s="197"/>
    </row>
    <row r="210" spans="1:86" ht="3.75" customHeight="1">
      <c r="A210" s="239" t="s">
        <v>153</v>
      </c>
      <c r="B210" s="240" t="s">
        <v>154</v>
      </c>
      <c r="C210" s="240"/>
      <c r="D210" s="240"/>
      <c r="E210" s="241"/>
      <c r="F210" s="228" t="s">
        <v>155</v>
      </c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197"/>
    </row>
    <row r="211" spans="1:86" ht="3.75" customHeight="1">
      <c r="A211" s="243"/>
      <c r="B211" s="241"/>
      <c r="C211" s="241"/>
      <c r="D211" s="241"/>
      <c r="E211" s="241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197"/>
    </row>
    <row r="212" spans="1:86" ht="3.75" customHeight="1">
      <c r="A212" s="243"/>
      <c r="B212" s="241"/>
      <c r="C212" s="241"/>
      <c r="D212" s="241"/>
      <c r="E212" s="241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197"/>
    </row>
    <row r="213" spans="1:86" ht="3.75" customHeight="1">
      <c r="A213" s="243"/>
      <c r="B213" s="241"/>
      <c r="C213" s="241"/>
      <c r="D213" s="241"/>
      <c r="E213" s="241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197"/>
    </row>
    <row r="214" spans="1:86" ht="3.75" customHeight="1">
      <c r="A214" s="249"/>
      <c r="B214" s="249"/>
      <c r="C214" s="249"/>
      <c r="D214" s="249"/>
      <c r="E214" s="249"/>
      <c r="F214" s="228" t="s">
        <v>156</v>
      </c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197"/>
    </row>
    <row r="215" spans="1:86" ht="3.75" customHeight="1">
      <c r="A215" s="249"/>
      <c r="B215" s="249"/>
      <c r="C215" s="249"/>
      <c r="D215" s="249"/>
      <c r="E215" s="24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197"/>
    </row>
    <row r="216" spans="1:86" ht="3.75" customHeight="1">
      <c r="A216" s="250"/>
      <c r="B216" s="250"/>
      <c r="C216" s="250"/>
      <c r="D216" s="250"/>
      <c r="E216" s="250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197"/>
      <c r="AU216" s="202"/>
      <c r="AV216" s="202"/>
      <c r="AW216" s="202"/>
      <c r="AX216" s="202"/>
      <c r="AY216" s="202"/>
      <c r="AZ216" s="202"/>
      <c r="BA216" s="202"/>
      <c r="BB216" s="202"/>
      <c r="BC216" s="202"/>
      <c r="BD216" s="202"/>
      <c r="BE216" s="202"/>
      <c r="BF216" s="202"/>
      <c r="BG216" s="202"/>
      <c r="BH216" s="202"/>
      <c r="BI216" s="202"/>
      <c r="BJ216" s="202"/>
      <c r="BK216" s="202"/>
      <c r="BL216" s="202"/>
      <c r="BM216" s="202"/>
      <c r="BN216" s="202"/>
      <c r="BO216" s="202"/>
      <c r="BP216" s="202"/>
      <c r="BQ216" s="202"/>
      <c r="BR216" s="202"/>
      <c r="BS216" s="202"/>
      <c r="BT216" s="202"/>
      <c r="BU216" s="202"/>
      <c r="BV216" s="202"/>
      <c r="BW216" s="202"/>
      <c r="BX216" s="202"/>
      <c r="BY216" s="202"/>
      <c r="BZ216" s="202"/>
      <c r="CA216" s="202"/>
      <c r="CB216" s="202"/>
      <c r="CC216" s="202"/>
      <c r="CD216" s="202"/>
      <c r="CE216" s="202"/>
      <c r="CF216" s="202"/>
      <c r="CG216" s="202"/>
      <c r="CH216" s="202"/>
    </row>
    <row r="217" spans="1:86" ht="3.75" customHeight="1">
      <c r="A217" s="250"/>
      <c r="B217" s="250"/>
      <c r="C217" s="250"/>
      <c r="D217" s="250"/>
      <c r="E217" s="250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197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/>
      <c r="BX217" s="202"/>
      <c r="BY217" s="202"/>
      <c r="BZ217" s="202"/>
      <c r="CA217" s="202"/>
      <c r="CB217" s="202"/>
      <c r="CC217" s="202"/>
      <c r="CD217" s="202"/>
      <c r="CE217" s="202"/>
      <c r="CF217" s="202"/>
      <c r="CG217" s="202"/>
      <c r="CH217" s="202"/>
    </row>
    <row r="218" spans="1:86" ht="3.75" customHeight="1">
      <c r="A218" s="250"/>
      <c r="B218" s="250"/>
      <c r="C218" s="250"/>
      <c r="D218" s="250"/>
      <c r="E218" s="250"/>
      <c r="F218" s="228" t="s">
        <v>157</v>
      </c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197"/>
      <c r="AU218" s="202"/>
      <c r="AV218" s="202"/>
      <c r="AW218" s="202"/>
      <c r="AX218" s="202"/>
      <c r="AY218" s="202"/>
      <c r="AZ218" s="202"/>
      <c r="BA218" s="202"/>
      <c r="BB218" s="202"/>
      <c r="BC218" s="202"/>
      <c r="BD218" s="202"/>
      <c r="BE218" s="202"/>
      <c r="BF218" s="202"/>
      <c r="BG218" s="202"/>
      <c r="BH218" s="202"/>
      <c r="BI218" s="202"/>
      <c r="BJ218" s="202"/>
      <c r="BK218" s="202"/>
      <c r="BL218" s="202"/>
      <c r="BM218" s="202"/>
      <c r="BN218" s="202"/>
      <c r="BO218" s="20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  <c r="CE218" s="202"/>
      <c r="CF218" s="202"/>
      <c r="CG218" s="202"/>
      <c r="CH218" s="202"/>
    </row>
    <row r="219" spans="1:86" ht="3.75" customHeight="1">
      <c r="A219" s="250"/>
      <c r="B219" s="250"/>
      <c r="C219" s="250"/>
      <c r="D219" s="250"/>
      <c r="E219" s="250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197"/>
      <c r="AU219" s="202"/>
      <c r="AV219" s="202"/>
      <c r="AW219" s="202"/>
      <c r="AX219" s="202"/>
      <c r="AY219" s="202"/>
      <c r="AZ219" s="202"/>
      <c r="BA219" s="202"/>
      <c r="BB219" s="202"/>
      <c r="BC219" s="202"/>
      <c r="BD219" s="202"/>
      <c r="BE219" s="202"/>
      <c r="BF219" s="202"/>
      <c r="BG219" s="202"/>
      <c r="BH219" s="202"/>
      <c r="BI219" s="202"/>
      <c r="BJ219" s="202"/>
      <c r="BK219" s="202"/>
      <c r="BL219" s="202"/>
      <c r="BM219" s="202"/>
      <c r="BN219" s="202"/>
      <c r="BO219" s="202"/>
      <c r="BP219" s="202"/>
      <c r="BQ219" s="202"/>
      <c r="BR219" s="202"/>
      <c r="BS219" s="202"/>
      <c r="BT219" s="202"/>
      <c r="BU219" s="202"/>
      <c r="BV219" s="202"/>
      <c r="BW219" s="202"/>
      <c r="BX219" s="202"/>
      <c r="BY219" s="202"/>
      <c r="BZ219" s="202"/>
      <c r="CA219" s="202"/>
      <c r="CB219" s="202"/>
      <c r="CC219" s="202"/>
      <c r="CD219" s="202"/>
      <c r="CE219" s="202"/>
      <c r="CF219" s="202"/>
      <c r="CG219" s="202"/>
      <c r="CH219" s="202"/>
    </row>
    <row r="220" spans="1:86" ht="3.75" customHeight="1">
      <c r="A220" s="250"/>
      <c r="B220" s="250"/>
      <c r="C220" s="250"/>
      <c r="D220" s="250"/>
      <c r="E220" s="250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U220" s="202"/>
      <c r="AV220" s="202"/>
      <c r="AW220" s="202"/>
      <c r="AX220" s="202"/>
      <c r="AY220" s="202"/>
      <c r="AZ220" s="202"/>
      <c r="BA220" s="202"/>
      <c r="BB220" s="202"/>
      <c r="BC220" s="202"/>
      <c r="BD220" s="202"/>
      <c r="BE220" s="202"/>
      <c r="BF220" s="202"/>
      <c r="BG220" s="202"/>
      <c r="BH220" s="202"/>
      <c r="BI220" s="202"/>
      <c r="BJ220" s="202"/>
      <c r="BK220" s="202"/>
      <c r="BL220" s="202"/>
      <c r="BM220" s="202"/>
      <c r="BN220" s="202"/>
      <c r="BO220" s="202"/>
      <c r="BP220" s="202"/>
      <c r="BQ220" s="202"/>
      <c r="BR220" s="202"/>
      <c r="BS220" s="202"/>
      <c r="BT220" s="202"/>
      <c r="BU220" s="202"/>
      <c r="BV220" s="202"/>
      <c r="BW220" s="202"/>
      <c r="BX220" s="202"/>
      <c r="BY220" s="202"/>
      <c r="BZ220" s="202"/>
      <c r="CA220" s="202"/>
      <c r="CB220" s="202"/>
      <c r="CC220" s="202"/>
      <c r="CD220" s="202"/>
      <c r="CE220" s="202"/>
      <c r="CF220" s="202"/>
      <c r="CG220" s="202"/>
      <c r="CH220" s="202"/>
    </row>
    <row r="221" spans="1:86" ht="3.75" customHeight="1">
      <c r="A221" s="250"/>
      <c r="B221" s="250"/>
      <c r="C221" s="250"/>
      <c r="D221" s="250"/>
      <c r="E221" s="250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197"/>
      <c r="AU221" s="202"/>
      <c r="AV221" s="202"/>
      <c r="AW221" s="202"/>
      <c r="AX221" s="202"/>
      <c r="AY221" s="202"/>
      <c r="AZ221" s="202"/>
      <c r="BA221" s="202"/>
      <c r="BB221" s="202"/>
      <c r="BC221" s="202"/>
      <c r="BD221" s="202"/>
      <c r="BE221" s="202"/>
      <c r="BF221" s="202"/>
      <c r="BG221" s="202"/>
      <c r="BH221" s="202"/>
      <c r="BI221" s="202"/>
      <c r="BJ221" s="202"/>
      <c r="BK221" s="202"/>
      <c r="BL221" s="202"/>
      <c r="BM221" s="202"/>
      <c r="BN221" s="202"/>
      <c r="BO221" s="202"/>
      <c r="BP221" s="202"/>
      <c r="BQ221" s="202"/>
      <c r="BR221" s="202"/>
      <c r="BS221" s="202"/>
      <c r="BT221" s="202"/>
      <c r="BU221" s="202"/>
      <c r="BV221" s="202"/>
      <c r="BW221" s="202"/>
      <c r="BX221" s="202"/>
      <c r="BY221" s="202"/>
      <c r="BZ221" s="202"/>
      <c r="CA221" s="202"/>
      <c r="CB221" s="202"/>
      <c r="CC221" s="202"/>
      <c r="CD221" s="202"/>
      <c r="CE221" s="202"/>
      <c r="CF221" s="202"/>
      <c r="CG221" s="202"/>
      <c r="CH221" s="202"/>
    </row>
    <row r="222" spans="1:86" ht="3.75" customHeight="1">
      <c r="A222" s="250"/>
      <c r="B222" s="250"/>
      <c r="C222" s="250"/>
      <c r="D222" s="250"/>
      <c r="E222" s="250"/>
      <c r="F222" s="228" t="s">
        <v>158</v>
      </c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U222" s="202"/>
      <c r="AV222" s="202"/>
      <c r="AW222" s="202"/>
      <c r="AX222" s="202"/>
      <c r="AY222" s="202"/>
      <c r="AZ222" s="202"/>
      <c r="BA222" s="202"/>
      <c r="BB222" s="202"/>
      <c r="BC222" s="202"/>
      <c r="BD222" s="202"/>
      <c r="BE222" s="202"/>
      <c r="BF222" s="202"/>
      <c r="BG222" s="202"/>
      <c r="BH222" s="202"/>
      <c r="BI222" s="202"/>
      <c r="BJ222" s="202"/>
      <c r="BK222" s="202"/>
      <c r="BL222" s="202"/>
      <c r="BM222" s="202"/>
      <c r="BN222" s="202"/>
      <c r="BO222" s="202"/>
      <c r="BP222" s="202"/>
      <c r="BQ222" s="202"/>
      <c r="BR222" s="202"/>
      <c r="BS222" s="202"/>
      <c r="BT222" s="202"/>
      <c r="BU222" s="202"/>
      <c r="BV222" s="202"/>
      <c r="BW222" s="202"/>
      <c r="BX222" s="202"/>
      <c r="BY222" s="202"/>
      <c r="BZ222" s="202"/>
      <c r="CA222" s="202"/>
      <c r="CB222" s="202"/>
      <c r="CC222" s="202"/>
      <c r="CD222" s="202"/>
      <c r="CE222" s="202"/>
      <c r="CF222" s="202"/>
      <c r="CG222" s="202"/>
      <c r="CH222" s="202"/>
    </row>
    <row r="223" spans="1:86" ht="3.75" customHeight="1">
      <c r="A223" s="250"/>
      <c r="B223" s="250"/>
      <c r="C223" s="250"/>
      <c r="D223" s="250"/>
      <c r="E223" s="250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U223" s="202"/>
      <c r="AV223" s="202"/>
      <c r="AW223" s="202"/>
      <c r="AX223" s="202"/>
      <c r="AY223" s="202"/>
      <c r="AZ223" s="202"/>
      <c r="BA223" s="202"/>
      <c r="BB223" s="202"/>
      <c r="BC223" s="202"/>
      <c r="BD223" s="202"/>
      <c r="BE223" s="202"/>
      <c r="BF223" s="202"/>
      <c r="BG223" s="202"/>
      <c r="BH223" s="202"/>
      <c r="BI223" s="202"/>
      <c r="BJ223" s="202"/>
      <c r="BK223" s="202"/>
      <c r="BL223" s="202"/>
      <c r="BM223" s="202"/>
      <c r="BN223" s="202"/>
      <c r="BO223" s="202"/>
      <c r="BP223" s="202"/>
      <c r="BQ223" s="202"/>
      <c r="BR223" s="202"/>
      <c r="BS223" s="202"/>
      <c r="BT223" s="202"/>
      <c r="BU223" s="202"/>
      <c r="BV223" s="202"/>
      <c r="BW223" s="202"/>
      <c r="BX223" s="202"/>
      <c r="BY223" s="202"/>
      <c r="BZ223" s="202"/>
      <c r="CA223" s="202"/>
      <c r="CB223" s="202"/>
      <c r="CC223" s="202"/>
      <c r="CD223" s="202"/>
      <c r="CE223" s="202"/>
      <c r="CF223" s="202"/>
      <c r="CG223" s="202"/>
      <c r="CH223" s="202"/>
    </row>
    <row r="224" spans="1:86" ht="3.75" customHeight="1">
      <c r="A224" s="250"/>
      <c r="B224" s="250"/>
      <c r="C224" s="250"/>
      <c r="D224" s="250"/>
      <c r="E224" s="250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202"/>
      <c r="BS224" s="202"/>
      <c r="BT224" s="202"/>
      <c r="BU224" s="202"/>
      <c r="BV224" s="202"/>
      <c r="BW224" s="202"/>
      <c r="BX224" s="202"/>
      <c r="BY224" s="202"/>
      <c r="BZ224" s="202"/>
      <c r="CA224" s="202"/>
      <c r="CB224" s="202"/>
      <c r="CC224" s="202"/>
      <c r="CD224" s="202"/>
      <c r="CE224" s="202"/>
      <c r="CF224" s="202"/>
      <c r="CG224" s="202"/>
      <c r="CH224" s="202"/>
    </row>
    <row r="225" spans="1:88" ht="3.75" customHeight="1">
      <c r="A225" s="250"/>
      <c r="B225" s="250"/>
      <c r="C225" s="250"/>
      <c r="D225" s="250"/>
      <c r="E225" s="250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  <c r="BI225" s="202"/>
      <c r="BJ225" s="202"/>
      <c r="BK225" s="202"/>
      <c r="BL225" s="202"/>
      <c r="BM225" s="202"/>
      <c r="BN225" s="202"/>
      <c r="BO225" s="202"/>
      <c r="BP225" s="202"/>
      <c r="BQ225" s="202"/>
      <c r="BR225" s="202"/>
      <c r="BS225" s="202"/>
      <c r="BT225" s="202"/>
      <c r="BU225" s="202"/>
      <c r="BV225" s="202"/>
      <c r="BW225" s="202"/>
      <c r="BX225" s="202"/>
      <c r="BY225" s="202"/>
      <c r="BZ225" s="202"/>
      <c r="CA225" s="202"/>
      <c r="CB225" s="202"/>
      <c r="CC225" s="202"/>
      <c r="CD225" s="202"/>
      <c r="CE225" s="202"/>
      <c r="CF225" s="202"/>
      <c r="CG225" s="202"/>
      <c r="CH225" s="202"/>
    </row>
    <row r="226" spans="1:88" ht="3.75" customHeight="1">
      <c r="A226" s="250"/>
      <c r="B226" s="250"/>
      <c r="C226" s="250"/>
      <c r="D226" s="250"/>
      <c r="E226" s="250"/>
      <c r="F226" s="197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  <c r="BI226" s="202"/>
      <c r="BJ226" s="202"/>
      <c r="BK226" s="202"/>
      <c r="BL226" s="202"/>
      <c r="BM226" s="202"/>
      <c r="BN226" s="202"/>
      <c r="BO226" s="202"/>
      <c r="BP226" s="202"/>
      <c r="BQ226" s="202"/>
      <c r="BR226" s="202"/>
      <c r="BS226" s="202"/>
      <c r="BT226" s="202"/>
      <c r="BU226" s="202"/>
      <c r="BV226" s="202"/>
      <c r="BW226" s="202"/>
      <c r="BX226" s="202"/>
      <c r="BY226" s="202"/>
      <c r="BZ226" s="202"/>
      <c r="CA226" s="202"/>
      <c r="CB226" s="202"/>
      <c r="CC226" s="202"/>
      <c r="CD226" s="202"/>
      <c r="CE226" s="202"/>
      <c r="CF226" s="202"/>
      <c r="CG226" s="202"/>
      <c r="CH226" s="202"/>
    </row>
    <row r="227" spans="1:88" ht="3.75" customHeight="1">
      <c r="A227" s="250"/>
      <c r="B227" s="250"/>
      <c r="C227" s="250"/>
      <c r="D227" s="250"/>
      <c r="E227" s="250"/>
      <c r="F227" s="19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U227" s="202"/>
      <c r="AV227" s="202"/>
      <c r="AW227" s="202"/>
      <c r="AX227" s="202"/>
      <c r="AY227" s="202"/>
      <c r="AZ227" s="202"/>
      <c r="BA227" s="202"/>
      <c r="BB227" s="202"/>
      <c r="BC227" s="202"/>
      <c r="BD227" s="202"/>
      <c r="BE227" s="202"/>
      <c r="BF227" s="202"/>
      <c r="BG227" s="202"/>
      <c r="BH227" s="202"/>
      <c r="BI227" s="202"/>
      <c r="BJ227" s="202"/>
      <c r="BK227" s="202"/>
      <c r="BL227" s="202"/>
      <c r="BM227" s="202"/>
      <c r="BN227" s="202"/>
      <c r="BO227" s="202"/>
      <c r="BP227" s="202"/>
      <c r="BQ227" s="202"/>
      <c r="BR227" s="202"/>
      <c r="BS227" s="202"/>
      <c r="BT227" s="202"/>
      <c r="BU227" s="202"/>
      <c r="BV227" s="202"/>
      <c r="BW227" s="202"/>
      <c r="BX227" s="202"/>
      <c r="BY227" s="202"/>
      <c r="BZ227" s="202"/>
      <c r="CA227" s="202"/>
      <c r="CB227" s="202"/>
      <c r="CC227" s="202"/>
      <c r="CD227" s="202"/>
      <c r="CE227" s="202"/>
      <c r="CF227" s="202"/>
      <c r="CG227" s="202"/>
      <c r="CH227" s="202"/>
    </row>
    <row r="228" spans="1:88" ht="3.75" customHeight="1">
      <c r="A228" s="250"/>
      <c r="B228" s="250"/>
      <c r="C228" s="250"/>
      <c r="D228" s="250"/>
      <c r="E228" s="250"/>
      <c r="F228" s="197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U228" s="202"/>
      <c r="AV228" s="202"/>
      <c r="AW228" s="202"/>
      <c r="AX228" s="202"/>
      <c r="AY228" s="202"/>
      <c r="AZ228" s="202"/>
      <c r="BA228" s="202"/>
      <c r="BB228" s="202"/>
      <c r="BC228" s="202"/>
      <c r="BD228" s="202"/>
      <c r="BE228" s="202"/>
      <c r="BF228" s="202"/>
      <c r="BG228" s="202"/>
      <c r="BH228" s="202"/>
      <c r="BI228" s="202"/>
      <c r="BJ228" s="202"/>
      <c r="BK228" s="202"/>
      <c r="BL228" s="202"/>
      <c r="BM228" s="202"/>
      <c r="BN228" s="202"/>
      <c r="BO228" s="202"/>
      <c r="BP228" s="202"/>
      <c r="BQ228" s="202"/>
      <c r="BR228" s="202"/>
      <c r="BS228" s="202"/>
      <c r="BT228" s="202"/>
      <c r="BU228" s="202"/>
      <c r="BV228" s="202"/>
      <c r="BW228" s="202"/>
      <c r="BX228" s="202"/>
      <c r="BY228" s="202"/>
      <c r="BZ228" s="202"/>
      <c r="CA228" s="202"/>
      <c r="CB228" s="202"/>
      <c r="CC228" s="202"/>
      <c r="CD228" s="202"/>
      <c r="CE228" s="202"/>
      <c r="CF228" s="202"/>
      <c r="CG228" s="202"/>
      <c r="CH228" s="202"/>
    </row>
    <row r="229" spans="1:88" ht="3.75" customHeight="1"/>
    <row r="230" spans="1:88" ht="3.75" customHeight="1"/>
    <row r="231" spans="1:88" ht="3.75" customHeight="1"/>
    <row r="232" spans="1:88" ht="3.75" customHeight="1"/>
    <row r="233" spans="1:88" s="202" customFormat="1" ht="3.75" customHeight="1"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</row>
    <row r="234" spans="1:88" s="202" customFormat="1" ht="3.75" customHeight="1"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</row>
    <row r="235" spans="1:88" s="202" customFormat="1" ht="3.75" customHeight="1"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</row>
    <row r="236" spans="1:88" s="202" customFormat="1" ht="3.75" customHeight="1"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</row>
    <row r="237" spans="1:88" s="202" customFormat="1" ht="3.75" customHeight="1"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</row>
    <row r="238" spans="1:88" s="202" customFormat="1" ht="3.75" customHeight="1"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</row>
    <row r="239" spans="1:88" s="202" customFormat="1" ht="3.75" customHeight="1"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</row>
    <row r="240" spans="1:88" s="202" customFormat="1" ht="3.75" customHeight="1"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</row>
  </sheetData>
  <sheetProtection algorithmName="SHA-512" hashValue="eKZT/QhKb9seq5V/8aLWRyHTMBRUMz2jElztJXxdauoQ2FHg4cZV0woJFdT/0gOBhkDvKZA2chaicBT1qPJEWg==" saltValue="tk9X97EAn7lJx8R5iAV7CA==" spinCount="100000" sheet="1" objects="1" scenarios="1"/>
  <mergeCells count="84">
    <mergeCell ref="F214:AR217"/>
    <mergeCell ref="F218:AR221"/>
    <mergeCell ref="F222:AR225"/>
    <mergeCell ref="F193:AR196"/>
    <mergeCell ref="F197:AR200"/>
    <mergeCell ref="F201:AR204"/>
    <mergeCell ref="F205:AR208"/>
    <mergeCell ref="A210:A213"/>
    <mergeCell ref="B210:E213"/>
    <mergeCell ref="F210:AR213"/>
    <mergeCell ref="B180:E183"/>
    <mergeCell ref="F180:AR183"/>
    <mergeCell ref="A185:A188"/>
    <mergeCell ref="B185:E188"/>
    <mergeCell ref="F185:AR188"/>
    <mergeCell ref="F189:AR192"/>
    <mergeCell ref="A163:A166"/>
    <mergeCell ref="B163:E166"/>
    <mergeCell ref="F163:AR166"/>
    <mergeCell ref="F167:AR170"/>
    <mergeCell ref="F171:AR174"/>
    <mergeCell ref="F175:AR178"/>
    <mergeCell ref="F144:AR147"/>
    <mergeCell ref="B149:E152"/>
    <mergeCell ref="F149:AR152"/>
    <mergeCell ref="F153:AR156"/>
    <mergeCell ref="B158:E161"/>
    <mergeCell ref="F158:AR161"/>
    <mergeCell ref="F130:AR133"/>
    <mergeCell ref="A135:A138"/>
    <mergeCell ref="B135:E138"/>
    <mergeCell ref="F135:AR138"/>
    <mergeCell ref="A140:A143"/>
    <mergeCell ref="B140:E143"/>
    <mergeCell ref="F140:AR143"/>
    <mergeCell ref="A121:A124"/>
    <mergeCell ref="B121:E124"/>
    <mergeCell ref="F121:AR124"/>
    <mergeCell ref="A126:A129"/>
    <mergeCell ref="B126:E129"/>
    <mergeCell ref="F126:AR129"/>
    <mergeCell ref="A104:A107"/>
    <mergeCell ref="B104:E107"/>
    <mergeCell ref="F104:AR107"/>
    <mergeCell ref="F108:AR111"/>
    <mergeCell ref="F112:AR115"/>
    <mergeCell ref="F116:AR119"/>
    <mergeCell ref="F86:AR89"/>
    <mergeCell ref="F90:AR93"/>
    <mergeCell ref="F94:AR97"/>
    <mergeCell ref="A99:A102"/>
    <mergeCell ref="B99:E102"/>
    <mergeCell ref="F99:AR102"/>
    <mergeCell ref="F60:AR63"/>
    <mergeCell ref="F64:AR67"/>
    <mergeCell ref="F68:AR71"/>
    <mergeCell ref="F72:AR75"/>
    <mergeCell ref="F76:AR80"/>
    <mergeCell ref="A82:A85"/>
    <mergeCell ref="B82:E85"/>
    <mergeCell ref="F82:AR85"/>
    <mergeCell ref="A47:A50"/>
    <mergeCell ref="B47:E50"/>
    <mergeCell ref="F47:AR50"/>
    <mergeCell ref="F51:AR54"/>
    <mergeCell ref="A56:A59"/>
    <mergeCell ref="B56:E59"/>
    <mergeCell ref="F56:AR59"/>
    <mergeCell ref="A28:A31"/>
    <mergeCell ref="B28:E31"/>
    <mergeCell ref="F28:AR31"/>
    <mergeCell ref="F32:AR35"/>
    <mergeCell ref="F36:AR39"/>
    <mergeCell ref="A42:A45"/>
    <mergeCell ref="B42:E45"/>
    <mergeCell ref="F42:AR45"/>
    <mergeCell ref="A1:AM5"/>
    <mergeCell ref="AN1:AR3"/>
    <mergeCell ref="A6:AR10"/>
    <mergeCell ref="A11:AR15"/>
    <mergeCell ref="K19:M22"/>
    <mergeCell ref="N19:AA22"/>
    <mergeCell ref="AB19:AD22"/>
    <mergeCell ref="AE19:AR22"/>
  </mergeCells>
  <phoneticPr fontId="2"/>
  <pageMargins left="0.7" right="0.7" top="0.75" bottom="0.75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Web申込書</vt:lpstr>
      <vt:lpstr>要項</vt:lpstr>
      <vt:lpstr>Web申込書!Print_Area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aichitakkyukyoukai</dc:creator>
  <cp:lastModifiedBy>山崎あくび</cp:lastModifiedBy>
  <dcterms:created xsi:type="dcterms:W3CDTF">2023-07-12T08:12:47Z</dcterms:created>
  <dcterms:modified xsi:type="dcterms:W3CDTF">2024-05-09T08:14:15Z</dcterms:modified>
</cp:coreProperties>
</file>