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19665" windowHeight="10845" activeTab="1"/>
  </bookViews>
  <sheets>
    <sheet name="要項" sheetId="9" r:id="rId1"/>
    <sheet name="Web申込書" sheetId="8" r:id="rId2"/>
  </sheets>
  <definedNames>
    <definedName name="_xlnm.Print_Area" localSheetId="1">Web申込書!$A$1:$AE$37</definedName>
  </definedNames>
  <calcPr calcId="152511"/>
</workbook>
</file>

<file path=xl/calcChain.xml><?xml version="1.0" encoding="utf-8"?>
<calcChain xmlns="http://schemas.openxmlformats.org/spreadsheetml/2006/main">
  <c r="AI18" i="8" l="1"/>
  <c r="AJ42" i="8"/>
  <c r="AJ41" i="8"/>
  <c r="T42" i="8"/>
  <c r="S42" i="8"/>
  <c r="R42" i="8"/>
  <c r="Q42" i="8"/>
  <c r="P42" i="8"/>
  <c r="O42" i="8"/>
  <c r="T41" i="8"/>
  <c r="S41" i="8"/>
  <c r="R41" i="8"/>
  <c r="Q41" i="8"/>
  <c r="P41" i="8"/>
  <c r="O41" i="8"/>
  <c r="AD42" i="8"/>
  <c r="Z42" i="8"/>
  <c r="AC42" i="8"/>
  <c r="AB42" i="8"/>
  <c r="AA42" i="8"/>
  <c r="Y42" i="8"/>
  <c r="X42" i="8"/>
  <c r="W42" i="8"/>
  <c r="V42" i="8"/>
  <c r="AD41" i="8"/>
  <c r="AC41" i="8"/>
  <c r="AA41" i="8"/>
  <c r="AB41" i="8"/>
  <c r="V41" i="8"/>
  <c r="W41" i="8"/>
  <c r="X41" i="8"/>
  <c r="Y41" i="8"/>
  <c r="BK11" i="8"/>
  <c r="BK21" i="8"/>
  <c r="BK12" i="8"/>
  <c r="H41" i="8"/>
  <c r="BQ11" i="8"/>
  <c r="BQ12" i="8"/>
  <c r="BQ21" i="8"/>
  <c r="E42" i="8"/>
  <c r="E41" i="8"/>
  <c r="AI20" i="8"/>
  <c r="AI21" i="8"/>
  <c r="AI22" i="8"/>
  <c r="AI23" i="8"/>
  <c r="AI19" i="8"/>
  <c r="AH20" i="8"/>
  <c r="AH21" i="8"/>
  <c r="AH22" i="8"/>
  <c r="AH23" i="8"/>
  <c r="AH19" i="8"/>
  <c r="AH13" i="8"/>
  <c r="AH14" i="8"/>
  <c r="AH15" i="8"/>
  <c r="AH16" i="8"/>
  <c r="AH17" i="8"/>
  <c r="AG20" i="8"/>
  <c r="AG21" i="8"/>
  <c r="AG22" i="8"/>
  <c r="AG23" i="8"/>
  <c r="AG19" i="8"/>
  <c r="AG14" i="8"/>
  <c r="AG15" i="8"/>
  <c r="AG16" i="8"/>
  <c r="AG17" i="8"/>
  <c r="AG13" i="8"/>
  <c r="AI14" i="8"/>
  <c r="AI15" i="8"/>
  <c r="AI16" i="8"/>
  <c r="AI17" i="8"/>
  <c r="AI13" i="8"/>
  <c r="BH11" i="8"/>
  <c r="BH21" i="8"/>
  <c r="G42" i="8"/>
  <c r="BN11" i="8"/>
  <c r="BN21" i="8"/>
  <c r="BT11" i="8"/>
  <c r="BW11" i="8"/>
  <c r="BH12" i="8"/>
  <c r="G41" i="8"/>
  <c r="BN12" i="8"/>
  <c r="BT12" i="8"/>
  <c r="BW12" i="8"/>
  <c r="A13" i="8"/>
  <c r="A14" i="8"/>
  <c r="A15" i="8"/>
  <c r="A16" i="8"/>
  <c r="A17" i="8"/>
  <c r="BT21" i="8"/>
  <c r="BW21" i="8"/>
  <c r="A19" i="8"/>
  <c r="A20" i="8"/>
  <c r="A21" i="8"/>
  <c r="A22" i="8"/>
  <c r="A23" i="8"/>
  <c r="C41" i="8"/>
  <c r="D41" i="8"/>
  <c r="F41" i="8"/>
  <c r="AF41" i="8"/>
  <c r="AG41" i="8"/>
  <c r="AH41" i="8"/>
  <c r="AI41" i="8"/>
  <c r="AK41" i="8"/>
  <c r="AL41" i="8"/>
  <c r="C42" i="8"/>
  <c r="D42" i="8"/>
  <c r="F42" i="8"/>
  <c r="AF42" i="8"/>
  <c r="AG42" i="8"/>
  <c r="AH42" i="8"/>
  <c r="AI42" i="8"/>
  <c r="AK42" i="8"/>
  <c r="AL42" i="8"/>
  <c r="Z41" i="8"/>
  <c r="AH18" i="8"/>
  <c r="U42" i="8"/>
  <c r="AE41" i="8"/>
  <c r="AE42" i="8"/>
  <c r="AG18" i="8"/>
  <c r="AG12" i="8"/>
  <c r="AH12" i="8"/>
  <c r="U41" i="8"/>
  <c r="BZ21" i="8"/>
  <c r="H42" i="8"/>
  <c r="BZ12" i="8"/>
  <c r="BQ22" i="8"/>
  <c r="BZ22" i="8"/>
  <c r="AC18" i="8"/>
  <c r="I42" i="8"/>
  <c r="BH22" i="8"/>
  <c r="BT22" i="8"/>
  <c r="BN22" i="8"/>
  <c r="BK22" i="8"/>
  <c r="BW22" i="8"/>
  <c r="BT13" i="8"/>
  <c r="BK13" i="8"/>
  <c r="BN13" i="8"/>
  <c r="BH13" i="8"/>
  <c r="BZ13" i="8"/>
  <c r="AC12" i="8"/>
  <c r="BQ13" i="8"/>
  <c r="BW13" i="8"/>
  <c r="I41" i="8"/>
  <c r="AC24" i="8"/>
</calcChain>
</file>

<file path=xl/sharedStrings.xml><?xml version="1.0" encoding="utf-8"?>
<sst xmlns="http://schemas.openxmlformats.org/spreadsheetml/2006/main" count="209" uniqueCount="166">
  <si>
    <t>会場</t>
  </si>
  <si>
    <t>大会名</t>
  </si>
  <si>
    <t>日にち</t>
  </si>
  <si>
    <t>曜日</t>
  </si>
  <si>
    <t>申込者情報</t>
  </si>
  <si>
    <t>クラブ名</t>
  </si>
  <si>
    <t>ﾒｰﾙｱﾄﾞﾚｽ</t>
  </si>
  <si>
    <t>氏名</t>
  </si>
  <si>
    <t>TEL</t>
  </si>
  <si>
    <r>
      <rPr>
        <sz val="11"/>
        <rFont val="ＭＳ Ｐゴシック"/>
        <family val="3"/>
        <charset val="128"/>
      </rP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</si>
  <si>
    <t>性別</t>
  </si>
  <si>
    <t>チーム名</t>
  </si>
  <si>
    <t>加盟の有無</t>
  </si>
  <si>
    <t>参加費</t>
  </si>
  <si>
    <t>出場部門</t>
  </si>
  <si>
    <t>合計</t>
  </si>
  <si>
    <t>男性</t>
  </si>
  <si>
    <t>監督</t>
  </si>
  <si>
    <t>―</t>
  </si>
  <si>
    <t>選択してください</t>
  </si>
  <si>
    <t>人数</t>
  </si>
  <si>
    <t>選手１</t>
  </si>
  <si>
    <t>選手２</t>
  </si>
  <si>
    <t>女性</t>
  </si>
  <si>
    <t>選手３</t>
  </si>
  <si>
    <t>選手４</t>
  </si>
  <si>
    <t>選手５</t>
  </si>
  <si>
    <t>目的</t>
  </si>
  <si>
    <t>参加費合計</t>
  </si>
  <si>
    <t>送迎</t>
  </si>
  <si>
    <t>その他</t>
  </si>
  <si>
    <t>他にやむなく（観覧席を含め）入場が必要な方は記入ください。（観覧・応援のみ、無記入は入場不可）</t>
  </si>
  <si>
    <t>目的（▼から選択）</t>
  </si>
  <si>
    <t>目的（その他）</t>
  </si>
  <si>
    <t>&lt;連絡事項&gt;</t>
  </si>
  <si>
    <t>申込日</t>
  </si>
  <si>
    <t>申込番号　カウンタ</t>
  </si>
  <si>
    <t>入力日</t>
  </si>
  <si>
    <t>担当</t>
  </si>
  <si>
    <t>受付番号</t>
  </si>
  <si>
    <t>関係者</t>
  </si>
  <si>
    <t>通番</t>
  </si>
  <si>
    <t>受付NO</t>
  </si>
  <si>
    <t>受付日</t>
  </si>
  <si>
    <t>申込者</t>
  </si>
  <si>
    <t>加盟一般</t>
  </si>
  <si>
    <t>非加盟　一般　</t>
  </si>
  <si>
    <t>未・入</t>
  </si>
  <si>
    <t>入金日</t>
  </si>
  <si>
    <t>現金</t>
  </si>
  <si>
    <t>振替</t>
  </si>
  <si>
    <t>備考</t>
  </si>
  <si>
    <t>電話番号</t>
  </si>
  <si>
    <t>申込番号カウンタ</t>
  </si>
  <si>
    <t>未</t>
  </si>
  <si>
    <t>注意事項</t>
  </si>
  <si>
    <r>
      <rPr>
        <sz val="11"/>
        <rFont val="ＭＳ Ｐゴシック"/>
        <family val="3"/>
        <charset val="128"/>
      </rP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</si>
  <si>
    <r>
      <rPr>
        <sz val="11"/>
        <rFont val="ＭＳ Ｐゴシック"/>
        <family val="3"/>
        <charset val="128"/>
      </rP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</si>
  <si>
    <t>第6回愛知県卓球１D２S団体戦（男子・女子）</t>
    <phoneticPr fontId="17"/>
  </si>
  <si>
    <t>出場部門</t>
    <rPh sb="0" eb="2">
      <t>シュツジョウ</t>
    </rPh>
    <rPh sb="2" eb="4">
      <t>ブモン</t>
    </rPh>
    <phoneticPr fontId="17"/>
  </si>
  <si>
    <t>性別</t>
    <rPh sb="0" eb="2">
      <t>セイベツ</t>
    </rPh>
    <phoneticPr fontId="17"/>
  </si>
  <si>
    <t>１部</t>
    <rPh sb="1" eb="2">
      <t>ブ</t>
    </rPh>
    <phoneticPr fontId="17"/>
  </si>
  <si>
    <t>２部</t>
    <rPh sb="1" eb="2">
      <t>ブ</t>
    </rPh>
    <phoneticPr fontId="17"/>
  </si>
  <si>
    <t>３部</t>
    <rPh sb="1" eb="2">
      <t>ブ</t>
    </rPh>
    <phoneticPr fontId="17"/>
  </si>
  <si>
    <t>４部</t>
    <rPh sb="1" eb="2">
      <t>ブ</t>
    </rPh>
    <phoneticPr fontId="17"/>
  </si>
  <si>
    <t>部</t>
    <rPh sb="0" eb="1">
      <t>ブ</t>
    </rPh>
    <phoneticPr fontId="17"/>
  </si>
  <si>
    <t>計</t>
    <rPh sb="0" eb="1">
      <t>ケイ</t>
    </rPh>
    <phoneticPr fontId="17"/>
  </si>
  <si>
    <t>パロマ瑞穂アリーナ</t>
    <rPh sb="3" eb="5">
      <t>ミズホ</t>
    </rPh>
    <phoneticPr fontId="17"/>
  </si>
  <si>
    <t>日</t>
    <rPh sb="0" eb="1">
      <t>ニチ</t>
    </rPh>
    <phoneticPr fontId="17"/>
  </si>
  <si>
    <t>氏名</t>
    <phoneticPr fontId="17"/>
  </si>
  <si>
    <t>選手1氏名</t>
    <rPh sb="0" eb="2">
      <t>センシュ</t>
    </rPh>
    <phoneticPr fontId="17"/>
  </si>
  <si>
    <t>選手2氏名</t>
    <rPh sb="0" eb="2">
      <t>センシュ</t>
    </rPh>
    <phoneticPr fontId="17"/>
  </si>
  <si>
    <t>選手3氏名</t>
    <rPh sb="0" eb="2">
      <t>センシュ</t>
    </rPh>
    <phoneticPr fontId="17"/>
  </si>
  <si>
    <t>選手4氏名</t>
    <rPh sb="0" eb="2">
      <t>センシュ</t>
    </rPh>
    <phoneticPr fontId="17"/>
  </si>
  <si>
    <t>選手5氏名</t>
    <rPh sb="0" eb="2">
      <t>センシュ</t>
    </rPh>
    <phoneticPr fontId="17"/>
  </si>
  <si>
    <t>※同一クラブで複数の申込をする場合は、強い順にチーム名の後に（A)・（B)・（Ｃ）・・・をつけてください。</t>
    <phoneticPr fontId="17"/>
  </si>
  <si>
    <t>※氏名はフルネームで記入して下さい。</t>
    <phoneticPr fontId="17"/>
  </si>
  <si>
    <t>※監督が選手を兼ねるときは選手欄にも記入のこと。</t>
    <phoneticPr fontId="17"/>
  </si>
  <si>
    <t>選手名</t>
    <rPh sb="0" eb="3">
      <t>センシュメイ</t>
    </rPh>
    <phoneticPr fontId="17"/>
  </si>
  <si>
    <t>関係者氏名</t>
    <rPh sb="0" eb="3">
      <t>カンケイシャ</t>
    </rPh>
    <rPh sb="3" eb="5">
      <t>シメイ</t>
    </rPh>
    <phoneticPr fontId="17"/>
  </si>
  <si>
    <t>2023-01・02</t>
    <phoneticPr fontId="17"/>
  </si>
  <si>
    <t>第６回　愛知県卓球１D２S団体戦（男子・女子） 要 項</t>
    <rPh sb="13" eb="15">
      <t>ダンタイ</t>
    </rPh>
    <rPh sb="17" eb="19">
      <t>ダンシ</t>
    </rPh>
    <rPh sb="20" eb="22">
      <t>ジョシ</t>
    </rPh>
    <phoneticPr fontId="17"/>
  </si>
  <si>
    <t>（感染症の状況によっては第４回愛知県卓球３シングルス戦（男子・女子）に変更する場合もあります）</t>
    <rPh sb="1" eb="4">
      <t>カンセンショウ</t>
    </rPh>
    <rPh sb="5" eb="7">
      <t>ジョウキョウ</t>
    </rPh>
    <rPh sb="31" eb="33">
      <t>ジョシ</t>
    </rPh>
    <rPh sb="35" eb="37">
      <t>ヘンコウ</t>
    </rPh>
    <rPh sb="39" eb="41">
      <t>バアイ</t>
    </rPh>
    <phoneticPr fontId="17"/>
  </si>
  <si>
    <t>主催</t>
    <phoneticPr fontId="17"/>
  </si>
  <si>
    <t>　　新日本スポーツ連盟愛知県連盟</t>
    <phoneticPr fontId="17"/>
  </si>
  <si>
    <t>主管</t>
    <phoneticPr fontId="17"/>
  </si>
  <si>
    <t>　  　　　同　　　　 　　愛知卓球協会</t>
    <rPh sb="6" eb="7">
      <t>オナ</t>
    </rPh>
    <phoneticPr fontId="17"/>
  </si>
  <si>
    <t>日時</t>
    <phoneticPr fontId="17"/>
  </si>
  <si>
    <r>
      <rPr>
        <sz val="11"/>
        <rFont val="ＭＳ Ｐゴシック"/>
        <family val="3"/>
        <charset val="128"/>
      </rPr>
      <t>　２０２３年　４月　２日（日）</t>
    </r>
    <r>
      <rPr>
        <sz val="11"/>
        <rFont val="ＭＳ Ｐゴシック"/>
        <family val="3"/>
        <charset val="128"/>
      </rPr>
      <t>　　　　　開場 9:00 　　開会式 9:45～</t>
    </r>
    <rPh sb="13" eb="14">
      <t>ニチ</t>
    </rPh>
    <rPh sb="30" eb="33">
      <t>カイカイシキ</t>
    </rPh>
    <phoneticPr fontId="17"/>
  </si>
  <si>
    <t>会場</t>
    <phoneticPr fontId="17"/>
  </si>
  <si>
    <t>　パロマ瑞穂アリーナ第1競技場　　　　　　　　　　　　　　地下鉄/｢瑞穂運動場東｣下車､徒歩10分</t>
    <rPh sb="4" eb="6">
      <t>ミズホ</t>
    </rPh>
    <rPh sb="10" eb="11">
      <t>ダイ</t>
    </rPh>
    <rPh sb="34" eb="36">
      <t>ミズホ</t>
    </rPh>
    <rPh sb="36" eb="39">
      <t>ウンドウジョウ</t>
    </rPh>
    <rPh sb="39" eb="40">
      <t>ヒガシ</t>
    </rPh>
    <phoneticPr fontId="17"/>
  </si>
  <si>
    <t>　　名古屋市瑞穂区田辺通3丁目4　　　　　　　　　　　　　　　　　　　　　　　TEL 052-836-8228</t>
    <rPh sb="6" eb="8">
      <t>ミズホ</t>
    </rPh>
    <rPh sb="9" eb="11">
      <t>タナベ</t>
    </rPh>
    <rPh sb="11" eb="12">
      <t>トオ</t>
    </rPh>
    <rPh sb="13" eb="15">
      <t>チョウメ</t>
    </rPh>
    <phoneticPr fontId="17"/>
  </si>
  <si>
    <r>
      <rPr>
        <sz val="11"/>
        <rFont val="ＭＳ Ｐゴシック"/>
        <family val="3"/>
        <charset val="128"/>
      </rPr>
      <t>　２０２３年　４月　８日（土）</t>
    </r>
    <r>
      <rPr>
        <sz val="11"/>
        <rFont val="ＭＳ Ｐゴシック"/>
        <family val="3"/>
        <charset val="128"/>
      </rPr>
      <t>　　　　　開場 9:00 　　開会式 9:45～</t>
    </r>
    <rPh sb="13" eb="14">
      <t>ド</t>
    </rPh>
    <rPh sb="30" eb="33">
      <t>カイカイシキ</t>
    </rPh>
    <phoneticPr fontId="17"/>
  </si>
  <si>
    <r>
      <t>　</t>
    </r>
    <r>
      <rPr>
        <sz val="11"/>
        <rFont val="ＭＳ Ｐゴシック"/>
        <family val="3"/>
        <charset val="128"/>
      </rPr>
      <t>緑スポーツセンター第１競技場</t>
    </r>
    <r>
      <rPr>
        <sz val="11"/>
        <rFont val="ＭＳ Ｐゴシック"/>
        <family val="3"/>
        <charset val="128"/>
      </rPr>
      <t>　　　　　　　　　　　　　　 市バス/｢緑ｽﾎﾟｰﾂｾﾝﾀｰ｣下車､徒歩3分</t>
    </r>
    <phoneticPr fontId="17"/>
  </si>
  <si>
    <t>　　名古屋市緑区相原郷1丁目2901番地　　　　　　　　　　　　　　　　　　　TEL  052-891-7775</t>
    <phoneticPr fontId="17"/>
  </si>
  <si>
    <t>01</t>
    <phoneticPr fontId="17"/>
  </si>
  <si>
    <t>会場決定</t>
    <rPh sb="2" eb="4">
      <t>ケッテイ</t>
    </rPh>
    <phoneticPr fontId="17"/>
  </si>
  <si>
    <t>　どちらかを選択してください。(両方は不可)</t>
    <phoneticPr fontId="17"/>
  </si>
  <si>
    <t>02</t>
    <phoneticPr fontId="17"/>
  </si>
  <si>
    <t>種目</t>
    <rPh sb="0" eb="1">
      <t>シュ</t>
    </rPh>
    <rPh sb="1" eb="2">
      <t>メ</t>
    </rPh>
    <phoneticPr fontId="17"/>
  </si>
  <si>
    <t>　（男女別）１ダブルス２シングルス　１部（上級）～４部（初級）</t>
    <rPh sb="2" eb="5">
      <t>ダンジョベツ</t>
    </rPh>
    <rPh sb="21" eb="23">
      <t>ジョウキュウ</t>
    </rPh>
    <rPh sb="28" eb="30">
      <t>ショキュウ</t>
    </rPh>
    <phoneticPr fontId="17"/>
  </si>
  <si>
    <t>03</t>
    <phoneticPr fontId="17"/>
  </si>
  <si>
    <t>部の決定</t>
    <rPh sb="0" eb="1">
      <t>ブ</t>
    </rPh>
    <rPh sb="2" eb="4">
      <t>ケッテイ</t>
    </rPh>
    <phoneticPr fontId="17"/>
  </si>
  <si>
    <t>　（１）初参加者のチームは積極的に上の部へ挑戦して下さい。</t>
    <rPh sb="7" eb="8">
      <t>モノ</t>
    </rPh>
    <rPh sb="13" eb="16">
      <t>セッキョクテキ</t>
    </rPh>
    <rPh sb="17" eb="18">
      <t>ウエ</t>
    </rPh>
    <rPh sb="19" eb="20">
      <t>ブ</t>
    </rPh>
    <rPh sb="21" eb="23">
      <t>チョウセン</t>
    </rPh>
    <rPh sb="25" eb="26">
      <t>クダ</t>
    </rPh>
    <phoneticPr fontId="17"/>
  </si>
  <si>
    <t>　（２）各組優勝チームは昇部、最下位チームは降格します。</t>
    <rPh sb="4" eb="6">
      <t>カククミ</t>
    </rPh>
    <rPh sb="6" eb="8">
      <t>ユウショウ</t>
    </rPh>
    <rPh sb="12" eb="13">
      <t>ショウ</t>
    </rPh>
    <rPh sb="13" eb="14">
      <t>ブ</t>
    </rPh>
    <rPh sb="15" eb="18">
      <t>サイカイ</t>
    </rPh>
    <rPh sb="22" eb="24">
      <t>コウカク</t>
    </rPh>
    <phoneticPr fontId="17"/>
  </si>
  <si>
    <t>　（３）競技運営の都合上、部を変更、参加の少ない部は併合して行う事があります。</t>
    <phoneticPr fontId="17"/>
  </si>
  <si>
    <t>04</t>
    <phoneticPr fontId="17"/>
  </si>
  <si>
    <t>競技方法</t>
    <phoneticPr fontId="17"/>
  </si>
  <si>
    <t>　（１）３～５名の選手で１チームを編成し、団体戦を行います。</t>
    <rPh sb="7" eb="8">
      <t>メイ</t>
    </rPh>
    <rPh sb="9" eb="11">
      <t>センシュ</t>
    </rPh>
    <rPh sb="21" eb="24">
      <t>ダンタイセン</t>
    </rPh>
    <phoneticPr fontId="17"/>
  </si>
  <si>
    <t>　（２）原則５～６チームによるリーグ戦のみ</t>
    <phoneticPr fontId="17"/>
  </si>
  <si>
    <t>　（３）試合順序は①Ｄ②S１③S２とし、①Ｄの選手が②S１には出場できません。</t>
    <rPh sb="23" eb="25">
      <t>センシュ</t>
    </rPh>
    <rPh sb="31" eb="33">
      <t>シュツジョウ</t>
    </rPh>
    <phoneticPr fontId="17"/>
  </si>
  <si>
    <t>　　また、ｼﾝｸﾞﾙｽに２度出場する事も出来ません。</t>
    <phoneticPr fontId="17"/>
  </si>
  <si>
    <t>05</t>
    <phoneticPr fontId="17"/>
  </si>
  <si>
    <t>試合球</t>
    <phoneticPr fontId="17"/>
  </si>
  <si>
    <t>　ＶＩＣＴＡＳ ４０㎜ホワイトプラスチックボール　ＶP40+</t>
    <phoneticPr fontId="17"/>
  </si>
  <si>
    <t>06</t>
    <phoneticPr fontId="17"/>
  </si>
  <si>
    <t>ルール</t>
    <phoneticPr fontId="17"/>
  </si>
  <si>
    <t>　現行の日本卓球ルールに準じます。但しユニホームは自由、１ゲーム１１本､５ゲームスマッチ。</t>
    <phoneticPr fontId="17"/>
  </si>
  <si>
    <t>　ジュースは、２点差をつけるか、１３点先取した時点で決着とします。リーグ戦の順位決定方法は、</t>
    <phoneticPr fontId="17"/>
  </si>
  <si>
    <t>　新日本スポーツ連盟ルールを適用します。当日の選手変更（同レベル）を認めます。</t>
    <phoneticPr fontId="17"/>
  </si>
  <si>
    <t>07</t>
    <phoneticPr fontId="17"/>
  </si>
  <si>
    <t>表彰</t>
    <phoneticPr fontId="17"/>
  </si>
  <si>
    <t>　各部門１位に賞状及び賞品を授与します。他にも賞品がある場合があります。</t>
    <rPh sb="1" eb="4">
      <t>カクブモン</t>
    </rPh>
    <phoneticPr fontId="17"/>
  </si>
  <si>
    <t>08</t>
    <phoneticPr fontId="17"/>
  </si>
  <si>
    <t>定員</t>
    <rPh sb="0" eb="1">
      <t>サダム</t>
    </rPh>
    <rPh sb="1" eb="2">
      <t>イン</t>
    </rPh>
    <phoneticPr fontId="17"/>
  </si>
  <si>
    <t>各会場　60チーム</t>
    <rPh sb="0" eb="1">
      <t>カク</t>
    </rPh>
    <rPh sb="1" eb="3">
      <t>カイジョウ</t>
    </rPh>
    <phoneticPr fontId="17"/>
  </si>
  <si>
    <t>09</t>
    <phoneticPr fontId="17"/>
  </si>
  <si>
    <t>申込用紙</t>
    <rPh sb="2" eb="4">
      <t>ヨウシ</t>
    </rPh>
    <phoneticPr fontId="17"/>
  </si>
  <si>
    <r>
      <t>　下記</t>
    </r>
    <r>
      <rPr>
        <b/>
        <sz val="11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rPh sb="39" eb="40">
      <t>クダ</t>
    </rPh>
    <phoneticPr fontId="17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</si>
  <si>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となりました。写真に撮ってメールで送る事も受付できません。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17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</si>
  <si>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17"/>
  </si>
  <si>
    <t>web申込</t>
    <rPh sb="3" eb="5">
      <t>モウシコミ</t>
    </rPh>
    <phoneticPr fontId="17"/>
  </si>
  <si>
    <t>　ﾎｰﾑﾍﾟｰｼﾞの専用フォームからも入力して申込みできます。URL：https://aichittc.njsf.net/index.html</t>
    <rPh sb="19" eb="21">
      <t>ニュウリョク</t>
    </rPh>
    <phoneticPr fontId="17"/>
  </si>
  <si>
    <t>申込期間</t>
    <rPh sb="2" eb="4">
      <t>キカン</t>
    </rPh>
    <phoneticPr fontId="17"/>
  </si>
  <si>
    <t>　 4/ 2（日）　瑞穂　　 　2/22（水）～ 3/ 4（土）締切　　 3/16（木）最終締切</t>
    <rPh sb="7" eb="8">
      <t>ニチ</t>
    </rPh>
    <rPh sb="10" eb="12">
      <t>ミズホ</t>
    </rPh>
    <rPh sb="21" eb="22">
      <t>スイ</t>
    </rPh>
    <rPh sb="30" eb="31">
      <t>ド</t>
    </rPh>
    <rPh sb="32" eb="34">
      <t>シメキリ</t>
    </rPh>
    <rPh sb="42" eb="43">
      <t>モク</t>
    </rPh>
    <phoneticPr fontId="17"/>
  </si>
  <si>
    <t>　 4/ 8（土）　緑SC　　　2/28（火）～ 3/10（金）締切　　 3/22（水）最終締切</t>
    <rPh sb="7" eb="8">
      <t>ド</t>
    </rPh>
    <rPh sb="10" eb="11">
      <t>ミドリ</t>
    </rPh>
    <rPh sb="21" eb="22">
      <t>カ</t>
    </rPh>
    <rPh sb="30" eb="31">
      <t>キン</t>
    </rPh>
    <rPh sb="32" eb="34">
      <t>シメキリ</t>
    </rPh>
    <rPh sb="42" eb="43">
      <t>スイ</t>
    </rPh>
    <phoneticPr fontId="17"/>
  </si>
  <si>
    <t>10</t>
    <phoneticPr fontId="17"/>
  </si>
  <si>
    <t>参加費</t>
    <rPh sb="2" eb="3">
      <t>ヒ</t>
    </rPh>
    <phoneticPr fontId="17"/>
  </si>
  <si>
    <t>　1ﾁｰﾑ/加盟員　3,000円　　非加盟員　4,500円　　　　混成の場合の計算式</t>
    <rPh sb="6" eb="8">
      <t>カメイ</t>
    </rPh>
    <rPh sb="8" eb="9">
      <t>イン</t>
    </rPh>
    <rPh sb="21" eb="22">
      <t>イン</t>
    </rPh>
    <phoneticPr fontId="17"/>
  </si>
  <si>
    <t>　　（3,000×加盟人数＋4,500×非加盟人数）÷ﾁｰﾑ構成人数　（端数は１円の位を四捨五入）</t>
    <rPh sb="0" eb="1">
      <t>コンセイ</t>
    </rPh>
    <rPh sb="8" eb="10">
      <t>カメイ</t>
    </rPh>
    <rPh sb="19" eb="22">
      <t>ヒカメイ</t>
    </rPh>
    <rPh sb="22" eb="24">
      <t>ニンズウ</t>
    </rPh>
    <rPh sb="29" eb="31">
      <t>コウセイ</t>
    </rPh>
    <rPh sb="31" eb="33">
      <t>ニンズウ</t>
    </rPh>
    <phoneticPr fontId="17"/>
  </si>
  <si>
    <r>
      <t>　下記</t>
    </r>
    <r>
      <rPr>
        <b/>
        <sz val="11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大会出場時に入金手続きして下さい。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5" eb="37">
      <t>テツヅ</t>
    </rPh>
    <rPh sb="40" eb="41">
      <t>クダ</t>
    </rPh>
    <phoneticPr fontId="17"/>
  </si>
  <si>
    <t>　※郵便振替は通信欄に開催日、大会名（1D2S男女）、チーム名、代表選手名、申込者名</t>
    <rPh sb="23" eb="25">
      <t>ダンジョ</t>
    </rPh>
    <phoneticPr fontId="17"/>
  </si>
  <si>
    <r>
      <t>　　を明記して下さい。（00830-5-42990　スポーツ連盟愛知卓球協会）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rPh sb="7" eb="8">
      <t>クダ</t>
    </rPh>
    <rPh sb="41" eb="43">
      <t>ゲンキン</t>
    </rPh>
    <rPh sb="43" eb="45">
      <t>カキトメ</t>
    </rPh>
    <rPh sb="47" eb="49">
      <t>ニュウキン</t>
    </rPh>
    <rPh sb="49" eb="51">
      <t>フカ</t>
    </rPh>
    <phoneticPr fontId="17"/>
  </si>
  <si>
    <r>
      <t>　　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をしてください。</t>
    </r>
    <rPh sb="2" eb="5">
      <t>キカンチュウ</t>
    </rPh>
    <rPh sb="6" eb="8">
      <t>ニュウキン</t>
    </rPh>
    <rPh sb="8" eb="10">
      <t>テツヅ</t>
    </rPh>
    <rPh sb="15" eb="17">
      <t>バアイ</t>
    </rPh>
    <rPh sb="19" eb="20">
      <t>カナラ</t>
    </rPh>
    <rPh sb="35" eb="37">
      <t>レンラク</t>
    </rPh>
    <phoneticPr fontId="17"/>
  </si>
  <si>
    <t>入金期間</t>
    <rPh sb="0" eb="2">
      <t>ニュウキン</t>
    </rPh>
    <rPh sb="2" eb="4">
      <t>キカン</t>
    </rPh>
    <phoneticPr fontId="17"/>
  </si>
  <si>
    <r>
      <t>　 4/ 2（日）　瑞穂　　 3/ 9（木）～  3/16（木）（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20" eb="21">
      <t>モク</t>
    </rPh>
    <rPh sb="30" eb="31">
      <t>モク</t>
    </rPh>
    <rPh sb="33" eb="35">
      <t>ニュウキン</t>
    </rPh>
    <rPh sb="35" eb="37">
      <t>キカン</t>
    </rPh>
    <rPh sb="38" eb="39">
      <t>マエ</t>
    </rPh>
    <rPh sb="40" eb="42">
      <t>ニュウキン</t>
    </rPh>
    <rPh sb="46" eb="47">
      <t>クダ</t>
    </rPh>
    <phoneticPr fontId="17"/>
  </si>
  <si>
    <r>
      <t>　 4/ 8（土）　緑　　　　3/15（水）～  3/22（水）（</t>
    </r>
    <r>
      <rPr>
        <b/>
        <sz val="11"/>
        <rFont val="ＭＳ Ｐゴシック"/>
        <family val="3"/>
        <charset val="128"/>
      </rPr>
      <t>入金期間の前は入金しないで下さい</t>
    </r>
    <r>
      <rPr>
        <sz val="11"/>
        <rFont val="ＭＳ Ｐゴシック"/>
        <family val="3"/>
        <charset val="128"/>
      </rPr>
      <t>）</t>
    </r>
    <rPh sb="20" eb="21">
      <t>スイ</t>
    </rPh>
    <rPh sb="30" eb="31">
      <t>スイ</t>
    </rPh>
    <rPh sb="40" eb="42">
      <t>ニュウキン</t>
    </rPh>
    <rPh sb="46" eb="47">
      <t>クダ</t>
    </rPh>
    <phoneticPr fontId="17"/>
  </si>
  <si>
    <t>11</t>
    <phoneticPr fontId="17"/>
  </si>
  <si>
    <t>注意</t>
    <phoneticPr fontId="17"/>
  </si>
  <si>
    <t>　（１）大会の傷害事故は応急処置だけで責任は負いません。傷害保険は加入します。</t>
    <phoneticPr fontId="17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</si>
  <si>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17"/>
  </si>
  <si>
    <t>　　　非加盟員は、名前の確認できるゼッケン（20×25ｃｍ程度）の着用を厳守して下さい。</t>
    <rPh sb="3" eb="6">
      <t>ヒカメイ</t>
    </rPh>
    <rPh sb="6" eb="7">
      <t>イン</t>
    </rPh>
    <rPh sb="9" eb="11">
      <t>ナマエ</t>
    </rPh>
    <rPh sb="12" eb="14">
      <t>カクニン</t>
    </rPh>
    <phoneticPr fontId="17"/>
  </si>
  <si>
    <t>　（３）駐車台数に限りがあります。乗り合わせる、または公共交通機関をご利用下さい。</t>
    <phoneticPr fontId="17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</si>
  <si>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17"/>
  </si>
  <si>
    <t>12</t>
    <phoneticPr fontId="17"/>
  </si>
  <si>
    <t>感染対策</t>
    <rPh sb="0" eb="2">
      <t>カンセン</t>
    </rPh>
    <rPh sb="2" eb="4">
      <t>タイサク</t>
    </rPh>
    <phoneticPr fontId="17"/>
  </si>
  <si>
    <r>
      <t>　ワクチン接種を終えた方も</t>
    </r>
    <r>
      <rPr>
        <b/>
        <sz val="11"/>
        <color indexed="8"/>
        <rFont val="ＭＳ Ｐゴシック"/>
        <family val="3"/>
        <charset val="128"/>
      </rPr>
      <t>当面の間は遵守</t>
    </r>
    <r>
      <rPr>
        <sz val="11"/>
        <rFont val="ＭＳ Ｐゴシック"/>
        <family val="3"/>
        <charset val="128"/>
      </rPr>
      <t>して下さい。</t>
    </r>
    <rPh sb="5" eb="7">
      <t>セッシュ</t>
    </rPh>
    <rPh sb="8" eb="9">
      <t>オ</t>
    </rPh>
    <rPh sb="11" eb="12">
      <t>カタ</t>
    </rPh>
    <rPh sb="13" eb="15">
      <t>トウメン</t>
    </rPh>
    <rPh sb="16" eb="17">
      <t>アイダ</t>
    </rPh>
    <rPh sb="18" eb="20">
      <t>ジュンシュ</t>
    </rPh>
    <rPh sb="22" eb="23">
      <t>クダ</t>
    </rPh>
    <phoneticPr fontId="17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</si>
  <si>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17"/>
  </si>
  <si>
    <r>
      <t>　（２）出場者以外で入場（</t>
    </r>
    <r>
      <rPr>
        <b/>
        <sz val="11"/>
        <rFont val="ＭＳ Ｐゴシック"/>
        <family val="3"/>
        <charset val="128"/>
      </rPr>
      <t>観覧席を含む</t>
    </r>
    <r>
      <rPr>
        <sz val="11"/>
        <rFont val="ＭＳ Ｐゴシック"/>
        <family val="3"/>
        <charset val="128"/>
      </rPr>
      <t>）が必要な場合は</t>
    </r>
    <r>
      <rPr>
        <b/>
        <sz val="11"/>
        <rFont val="ＭＳ Ｐゴシック"/>
        <family val="3"/>
        <charset val="128"/>
      </rPr>
      <t>必ず事前に事務所へＦＡＸして下さい</t>
    </r>
    <r>
      <rPr>
        <sz val="11"/>
        <rFont val="ＭＳ Ｐゴシック"/>
        <family val="3"/>
        <charset val="128"/>
      </rPr>
      <t>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rPh sb="41" eb="42">
      <t>クダ</t>
    </rPh>
    <phoneticPr fontId="17"/>
  </si>
  <si>
    <t>　（３）会場入口で、検温・個人番号を確認し、シートへ全て記入してから入場して下さい。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rPh sb="38" eb="39">
      <t>クダ</t>
    </rPh>
    <phoneticPr fontId="17"/>
  </si>
  <si>
    <t>　（４）試合時以外は不織布マスクの着用を遵守して下さい。</t>
    <rPh sb="10" eb="13">
      <t>フショクフ</t>
    </rPh>
    <rPh sb="24" eb="25">
      <t>クダ</t>
    </rPh>
    <phoneticPr fontId="17"/>
  </si>
  <si>
    <t>　（５）タオルは卓球台やフェンスにかけずに、各自の鞄等から出し入れして下さい。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17"/>
  </si>
  <si>
    <t>　（６）万一、大会後２週間以内に感染発覚した場合は、必ず連盟事務所へ連絡下さい。</t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rPh sb="36" eb="37">
      <t>クダ</t>
    </rPh>
    <phoneticPr fontId="17"/>
  </si>
  <si>
    <t>非加盟</t>
    <phoneticPr fontId="17"/>
  </si>
  <si>
    <t>加盟</t>
    <phoneticPr fontId="17"/>
  </si>
  <si>
    <t>選択してください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</si>
</sst>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9" formatCode="[$-F800]dddd\,\ mmmm\ dd\,\ yyyy"/>
    <numFmt numFmtId="180" formatCode="m/d;@"/>
    <numFmt numFmtId="181" formatCode="m/d"/>
    <numFmt numFmtId="182" formatCode="#,###"/>
    <numFmt numFmtId="183" formatCode="0_);[Red]\(0\)"/>
  </numFmts>
  <fonts count="27"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Arial"/>
      <family val="2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ＪＳ明朝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游ゴシック"/>
      <family val="3"/>
      <charset val="128"/>
    </font>
    <font>
      <sz val="11"/>
      <color indexed="27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9" fillId="0" borderId="0"/>
  </cellStyleXfs>
  <cellXfs count="188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81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181" fontId="0" fillId="4" borderId="2" xfId="0" applyNumberFormat="1" applyFont="1" applyFill="1" applyBorder="1" applyAlignment="1">
      <alignment vertical="center" wrapText="1"/>
    </xf>
    <xf numFmtId="181" fontId="0" fillId="6" borderId="2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181" fontId="0" fillId="2" borderId="3" xfId="0" applyNumberFormat="1" applyFont="1" applyFill="1" applyBorder="1" applyAlignment="1">
      <alignment horizontal="center" vertical="center" shrinkToFit="1"/>
    </xf>
    <xf numFmtId="182" fontId="0" fillId="0" borderId="3" xfId="0" applyNumberFormat="1" applyFont="1" applyFill="1" applyBorder="1" applyAlignment="1">
      <alignment horizontal="left" vertical="center" shrinkToFit="1"/>
    </xf>
    <xf numFmtId="182" fontId="0" fillId="2" borderId="3" xfId="0" applyNumberFormat="1" applyFont="1" applyFill="1" applyBorder="1" applyAlignment="1">
      <alignment vertical="center" shrinkToFit="1"/>
    </xf>
    <xf numFmtId="182" fontId="0" fillId="2" borderId="3" xfId="0" applyNumberFormat="1" applyFont="1" applyFill="1" applyBorder="1" applyAlignment="1">
      <alignment horizontal="left" vertical="center" shrinkToFit="1"/>
    </xf>
    <xf numFmtId="0" fontId="9" fillId="2" borderId="0" xfId="3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181" fontId="0" fillId="6" borderId="3" xfId="0" applyNumberFormat="1" applyFont="1" applyFill="1" applyBorder="1" applyAlignment="1" applyProtection="1">
      <alignment horizontal="center" vertical="center" wrapText="1" shrinkToFit="1"/>
    </xf>
    <xf numFmtId="181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83" fontId="0" fillId="7" borderId="6" xfId="0" applyNumberFormat="1" applyFont="1" applyFill="1" applyBorder="1" applyAlignment="1">
      <alignment horizontal="center" vertical="center" wrapText="1"/>
    </xf>
    <xf numFmtId="183" fontId="0" fillId="3" borderId="6" xfId="0" applyNumberFormat="1" applyFont="1" applyFill="1" applyBorder="1" applyAlignment="1">
      <alignment horizontal="center" vertical="center" wrapText="1"/>
    </xf>
    <xf numFmtId="42" fontId="0" fillId="2" borderId="3" xfId="0" applyNumberFormat="1" applyFont="1" applyFill="1" applyBorder="1" applyAlignment="1">
      <alignment horizontal="center" vertical="center" shrinkToFit="1"/>
    </xf>
    <xf numFmtId="181" fontId="0" fillId="6" borderId="3" xfId="0" applyNumberForma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183" fontId="0" fillId="7" borderId="3" xfId="0" applyNumberFormat="1" applyFont="1" applyFill="1" applyBorder="1" applyAlignment="1">
      <alignment horizontal="center" vertical="center" shrinkToFit="1"/>
    </xf>
    <xf numFmtId="183" fontId="0" fillId="3" borderId="3" xfId="0" applyNumberFormat="1" applyFont="1" applyFill="1" applyBorder="1" applyAlignment="1">
      <alignment horizontal="center" vertical="center" shrinkToFit="1"/>
    </xf>
    <xf numFmtId="179" fontId="0" fillId="2" borderId="0" xfId="0" applyNumberFormat="1" applyFill="1" applyAlignment="1">
      <alignment vertical="center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>
      <alignment vertical="center" wrapText="1"/>
    </xf>
    <xf numFmtId="182" fontId="0" fillId="8" borderId="3" xfId="0" applyNumberFormat="1" applyFont="1" applyFill="1" applyBorder="1" applyAlignment="1">
      <alignment vertical="center" shrinkToFit="1"/>
    </xf>
    <xf numFmtId="0" fontId="0" fillId="2" borderId="7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182" fontId="11" fillId="2" borderId="0" xfId="0" applyNumberFormat="1" applyFont="1" applyFill="1" applyBorder="1" applyAlignment="1">
      <alignment horizontal="left" vertical="center" shrinkToFit="1"/>
    </xf>
    <xf numFmtId="0" fontId="11" fillId="2" borderId="0" xfId="0" applyFont="1" applyFill="1">
      <alignment vertical="center"/>
    </xf>
    <xf numFmtId="181" fontId="0" fillId="4" borderId="2" xfId="0" applyNumberFormat="1" applyFont="1" applyFill="1" applyBorder="1" applyAlignment="1">
      <alignment horizontal="center" vertical="center" wrapText="1" shrinkToFit="1"/>
    </xf>
    <xf numFmtId="181" fontId="0" fillId="4" borderId="2" xfId="0" applyNumberFormat="1" applyFill="1" applyBorder="1" applyAlignment="1">
      <alignment horizontal="center" vertical="center" wrapText="1" shrinkToFit="1"/>
    </xf>
    <xf numFmtId="0" fontId="0" fillId="2" borderId="8" xfId="0" applyFill="1" applyBorder="1" applyAlignment="1" applyProtection="1">
      <alignment vertical="center" wrapText="1"/>
    </xf>
    <xf numFmtId="182" fontId="0" fillId="0" borderId="3" xfId="0" applyNumberFormat="1" applyFont="1" applyBorder="1" applyAlignment="1">
      <alignment vertical="center" shrinkToFit="1"/>
    </xf>
    <xf numFmtId="182" fontId="0" fillId="2" borderId="3" xfId="0" applyNumberFormat="1" applyFill="1" applyBorder="1" applyProtection="1">
      <alignment vertical="center"/>
    </xf>
    <xf numFmtId="182" fontId="0" fillId="2" borderId="3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7" fillId="2" borderId="0" xfId="0" applyFont="1" applyFill="1">
      <alignment vertical="center"/>
    </xf>
    <xf numFmtId="182" fontId="7" fillId="2" borderId="0" xfId="0" applyNumberFormat="1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2" fillId="7" borderId="3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18" fillId="7" borderId="3" xfId="0" applyFont="1" applyFill="1" applyBorder="1" applyAlignment="1">
      <alignment horizontal="center" vertical="center" shrinkToFit="1"/>
    </xf>
    <xf numFmtId="0" fontId="0" fillId="8" borderId="9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81" fontId="0" fillId="5" borderId="10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>
      <alignment vertical="center"/>
    </xf>
    <xf numFmtId="0" fontId="22" fillId="0" borderId="0" xfId="0" applyFont="1">
      <alignment vertical="center"/>
    </xf>
    <xf numFmtId="49" fontId="23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49" fontId="24" fillId="0" borderId="0" xfId="0" quotePrefix="1" applyNumberFormat="1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49" fontId="24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distributed" vertical="center" shrinkToFit="1"/>
    </xf>
    <xf numFmtId="49" fontId="24" fillId="0" borderId="0" xfId="0" applyNumberFormat="1" applyFo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distributed" vertical="center" shrinkToFit="1"/>
    </xf>
    <xf numFmtId="49" fontId="24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vertical="center" shrinkToFit="1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49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22" fillId="0" borderId="0" xfId="0" applyNumberFormat="1" applyFont="1">
      <alignment vertical="center"/>
    </xf>
    <xf numFmtId="0" fontId="22" fillId="0" borderId="0" xfId="0" applyFont="1">
      <alignment vertical="center"/>
    </xf>
    <xf numFmtId="49" fontId="24" fillId="0" borderId="0" xfId="0" quotePrefix="1" applyNumberFormat="1" applyFont="1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49" fontId="19" fillId="0" borderId="0" xfId="0" applyNumberFormat="1" applyFont="1" applyAlignment="1">
      <alignment vertical="center" shrinkToFit="1"/>
    </xf>
    <xf numFmtId="49" fontId="24" fillId="0" borderId="0" xfId="0" quotePrefix="1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horizontal="distributed"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49" fontId="22" fillId="0" borderId="0" xfId="0" quotePrefix="1" applyNumberFormat="1" applyFont="1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42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80" fontId="5" fillId="2" borderId="11" xfId="0" applyNumberFormat="1" applyFont="1" applyFill="1" applyBorder="1" applyAlignment="1" applyProtection="1">
      <alignment horizontal="center" vertical="center"/>
    </xf>
    <xf numFmtId="180" fontId="5" fillId="2" borderId="7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42" fontId="2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7" borderId="4" xfId="0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13" fillId="5" borderId="13" xfId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/>
      <protection locked="0"/>
    </xf>
    <xf numFmtId="49" fontId="0" fillId="5" borderId="7" xfId="0" applyNumberForma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180" fontId="12" fillId="2" borderId="11" xfId="0" applyNumberFormat="1" applyFont="1" applyFill="1" applyBorder="1" applyAlignment="1" applyProtection="1">
      <alignment horizontal="center" vertical="center"/>
    </xf>
    <xf numFmtId="180" fontId="12" fillId="2" borderId="7" xfId="0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2"/>
    <cellStyle name="標準" xfId="0" builtinId="0"/>
    <cellStyle name="標準 2" xfId="3"/>
  </cellStyles>
  <dxfs count="12"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49</xdr:row>
      <xdr:rowOff>114300</xdr:rowOff>
    </xdr:from>
    <xdr:to>
      <xdr:col>7</xdr:col>
      <xdr:colOff>152400</xdr:colOff>
      <xdr:row>50</xdr:row>
      <xdr:rowOff>152400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11563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7"/>
  <sheetViews>
    <sheetView showGridLines="0" showRowColHeaders="0" view="pageLayout" zoomScale="80" zoomScaleNormal="100" zoomScalePageLayoutView="80" workbookViewId="0">
      <selection activeCell="F120" sqref="F120:AR123"/>
    </sheetView>
  </sheetViews>
  <sheetFormatPr defaultRowHeight="18.75"/>
  <cols>
    <col min="1" max="44" width="2.125" style="87" customWidth="1"/>
    <col min="45" max="46" width="2.625" style="72" customWidth="1"/>
    <col min="47" max="16384" width="9" style="72"/>
  </cols>
  <sheetData>
    <row r="1" spans="1:45" ht="3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90" t="s">
        <v>80</v>
      </c>
      <c r="AO1" s="90"/>
      <c r="AP1" s="90"/>
      <c r="AQ1" s="90"/>
      <c r="AR1" s="90"/>
      <c r="AS1" s="71"/>
    </row>
    <row r="2" spans="1:45" ht="3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  <c r="AO2" s="90"/>
      <c r="AP2" s="90"/>
      <c r="AQ2" s="90"/>
      <c r="AR2" s="90"/>
      <c r="AS2" s="71"/>
    </row>
    <row r="3" spans="1:45" ht="3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  <c r="AO3" s="90"/>
      <c r="AP3" s="90"/>
      <c r="AQ3" s="90"/>
      <c r="AR3" s="90"/>
      <c r="AS3" s="71"/>
    </row>
    <row r="4" spans="1:45" ht="3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73"/>
      <c r="AO4" s="73"/>
      <c r="AP4" s="73"/>
      <c r="AQ4" s="73"/>
      <c r="AR4" s="73"/>
      <c r="AS4" s="71"/>
    </row>
    <row r="5" spans="1:45" ht="3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71"/>
      <c r="AO5" s="71"/>
      <c r="AP5" s="71"/>
      <c r="AQ5" s="71"/>
      <c r="AR5" s="71"/>
      <c r="AS5" s="71"/>
    </row>
    <row r="6" spans="1:45" ht="3.75" customHeight="1">
      <c r="A6" s="91" t="s">
        <v>81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71"/>
    </row>
    <row r="7" spans="1:45" ht="3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71"/>
    </row>
    <row r="8" spans="1:45" ht="3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71"/>
    </row>
    <row r="9" spans="1:45" ht="3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71"/>
    </row>
    <row r="10" spans="1:45" ht="3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71"/>
    </row>
    <row r="11" spans="1:45" ht="3.75" customHeight="1">
      <c r="A11" s="92" t="s">
        <v>82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71"/>
    </row>
    <row r="12" spans="1:45" ht="3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71"/>
    </row>
    <row r="13" spans="1:45" ht="3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71"/>
    </row>
    <row r="14" spans="1:45" ht="3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71"/>
    </row>
    <row r="15" spans="1:45" ht="3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1"/>
    </row>
    <row r="16" spans="1:45" ht="3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93" t="s">
        <v>83</v>
      </c>
      <c r="L16" s="93"/>
      <c r="M16" s="93"/>
      <c r="N16" s="93" t="s">
        <v>84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 t="s">
        <v>85</v>
      </c>
      <c r="AC16" s="93"/>
      <c r="AD16" s="93"/>
      <c r="AE16" s="93" t="s">
        <v>86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71"/>
    </row>
    <row r="17" spans="1:45" ht="3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71"/>
    </row>
    <row r="18" spans="1:45" ht="3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71"/>
    </row>
    <row r="19" spans="1:45" ht="3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71"/>
    </row>
    <row r="20" spans="1:45" ht="3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  <c r="AA20" s="76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1"/>
    </row>
    <row r="21" spans="1:45" ht="3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6"/>
      <c r="AA21" s="76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1"/>
    </row>
    <row r="22" spans="1:45" s="78" customFormat="1" ht="3.75" customHeight="1">
      <c r="A22" s="77"/>
      <c r="B22" s="94" t="s">
        <v>87</v>
      </c>
      <c r="C22" s="94"/>
      <c r="D22" s="94"/>
      <c r="E22" s="95"/>
      <c r="F22" s="96" t="s">
        <v>88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</row>
    <row r="23" spans="1:45" s="78" customFormat="1" ht="3.75" customHeight="1">
      <c r="A23" s="79"/>
      <c r="B23" s="95"/>
      <c r="C23" s="95"/>
      <c r="D23" s="95"/>
      <c r="E23" s="95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</row>
    <row r="24" spans="1:45" s="78" customFormat="1" ht="3.75" customHeight="1">
      <c r="A24" s="79"/>
      <c r="B24" s="95"/>
      <c r="C24" s="95"/>
      <c r="D24" s="95"/>
      <c r="E24" s="95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</row>
    <row r="25" spans="1:45" s="78" customFormat="1" ht="3.75" customHeight="1">
      <c r="A25" s="79"/>
      <c r="B25" s="95"/>
      <c r="C25" s="95"/>
      <c r="D25" s="95"/>
      <c r="E25" s="95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</row>
    <row r="26" spans="1:45" s="78" customFormat="1" ht="3.75" customHeight="1">
      <c r="A26" s="77"/>
      <c r="B26" s="94" t="s">
        <v>89</v>
      </c>
      <c r="C26" s="94"/>
      <c r="D26" s="94"/>
      <c r="E26" s="95"/>
      <c r="F26" s="98" t="s">
        <v>90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</row>
    <row r="27" spans="1:45" s="78" customFormat="1" ht="3.75" customHeight="1">
      <c r="A27" s="79"/>
      <c r="B27" s="95"/>
      <c r="C27" s="95"/>
      <c r="D27" s="95"/>
      <c r="E27" s="95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</row>
    <row r="28" spans="1:45" s="78" customFormat="1" ht="3.75" customHeight="1">
      <c r="A28" s="79"/>
      <c r="B28" s="95"/>
      <c r="C28" s="95"/>
      <c r="D28" s="95"/>
      <c r="E28" s="95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</row>
    <row r="29" spans="1:45" s="78" customFormat="1" ht="3.75" customHeight="1">
      <c r="A29" s="79"/>
      <c r="B29" s="95"/>
      <c r="C29" s="95"/>
      <c r="D29" s="95"/>
      <c r="E29" s="95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</row>
    <row r="30" spans="1:45" s="78" customFormat="1" ht="3.75" customHeight="1">
      <c r="A30" s="80"/>
      <c r="B30" s="81"/>
      <c r="C30" s="81"/>
      <c r="D30" s="81"/>
      <c r="E30" s="81"/>
      <c r="F30" s="98" t="s">
        <v>91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</row>
    <row r="31" spans="1:45" s="78" customFormat="1" ht="3.75" customHeight="1">
      <c r="A31" s="80"/>
      <c r="B31" s="81"/>
      <c r="C31" s="81"/>
      <c r="D31" s="81"/>
      <c r="E31" s="81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</row>
    <row r="32" spans="1:45" s="78" customFormat="1" ht="3.75" customHeight="1">
      <c r="A32" s="80"/>
      <c r="B32" s="81"/>
      <c r="C32" s="81"/>
      <c r="D32" s="81"/>
      <c r="E32" s="81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</row>
    <row r="33" spans="1:44" s="78" customFormat="1" ht="3.75" customHeight="1">
      <c r="A33" s="80"/>
      <c r="B33" s="81"/>
      <c r="C33" s="81"/>
      <c r="D33" s="81"/>
      <c r="E33" s="81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</row>
    <row r="34" spans="1:44" s="78" customFormat="1" ht="3.75" customHeight="1">
      <c r="A34" s="80"/>
      <c r="B34" s="81"/>
      <c r="C34" s="81"/>
      <c r="D34" s="81"/>
      <c r="E34" s="81"/>
    </row>
    <row r="35" spans="1:44" s="78" customFormat="1" ht="3.75" customHeight="1">
      <c r="A35" s="80"/>
      <c r="B35" s="94" t="s">
        <v>87</v>
      </c>
      <c r="C35" s="94"/>
      <c r="D35" s="94"/>
      <c r="E35" s="95"/>
      <c r="F35" s="96" t="s">
        <v>92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1:44" s="78" customFormat="1" ht="3.75" customHeight="1">
      <c r="A36" s="80"/>
      <c r="B36" s="95"/>
      <c r="C36" s="95"/>
      <c r="D36" s="95"/>
      <c r="E36" s="95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1:44" s="78" customFormat="1" ht="3.75" customHeight="1">
      <c r="A37" s="80"/>
      <c r="B37" s="95"/>
      <c r="C37" s="95"/>
      <c r="D37" s="95"/>
      <c r="E37" s="95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1:44" s="78" customFormat="1" ht="3.75" customHeight="1">
      <c r="A38" s="80"/>
      <c r="B38" s="95"/>
      <c r="C38" s="95"/>
      <c r="D38" s="95"/>
      <c r="E38" s="95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1:44" s="78" customFormat="1" ht="3.75" customHeight="1">
      <c r="A39" s="80"/>
      <c r="B39" s="94" t="s">
        <v>89</v>
      </c>
      <c r="C39" s="94"/>
      <c r="D39" s="94"/>
      <c r="E39" s="95"/>
      <c r="F39" s="98" t="s">
        <v>93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</row>
    <row r="40" spans="1:44" s="78" customFormat="1" ht="3.75" customHeight="1">
      <c r="A40" s="80"/>
      <c r="B40" s="95"/>
      <c r="C40" s="95"/>
      <c r="D40" s="95"/>
      <c r="E40" s="95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</row>
    <row r="41" spans="1:44" s="78" customFormat="1" ht="3.75" customHeight="1">
      <c r="A41" s="80"/>
      <c r="B41" s="95"/>
      <c r="C41" s="95"/>
      <c r="D41" s="95"/>
      <c r="E41" s="95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</row>
    <row r="42" spans="1:44" s="78" customFormat="1" ht="3.75" customHeight="1">
      <c r="A42" s="80"/>
      <c r="B42" s="95"/>
      <c r="C42" s="95"/>
      <c r="D42" s="95"/>
      <c r="E42" s="95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</row>
    <row r="43" spans="1:44" s="78" customFormat="1" ht="3.75" customHeight="1">
      <c r="A43" s="80"/>
      <c r="B43" s="81"/>
      <c r="C43" s="81"/>
      <c r="D43" s="81"/>
      <c r="E43" s="81"/>
      <c r="F43" s="98" t="s">
        <v>94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</row>
    <row r="44" spans="1:44" s="78" customFormat="1" ht="3.75" customHeight="1">
      <c r="A44" s="80"/>
      <c r="B44" s="81"/>
      <c r="C44" s="81"/>
      <c r="D44" s="81"/>
      <c r="E44" s="81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</row>
    <row r="45" spans="1:44" s="78" customFormat="1" ht="3.75" customHeight="1">
      <c r="A45" s="80"/>
      <c r="B45" s="81"/>
      <c r="C45" s="81"/>
      <c r="D45" s="81"/>
      <c r="E45" s="81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</row>
    <row r="46" spans="1:44" s="78" customFormat="1" ht="3.75" customHeight="1">
      <c r="A46" s="80"/>
      <c r="B46" s="81"/>
      <c r="C46" s="81"/>
      <c r="D46" s="81"/>
      <c r="E46" s="81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</row>
    <row r="47" spans="1:44" s="78" customFormat="1" ht="3.75" customHeight="1">
      <c r="A47" s="80"/>
      <c r="B47" s="81"/>
      <c r="C47" s="81"/>
      <c r="D47" s="81"/>
      <c r="E47" s="81"/>
    </row>
    <row r="48" spans="1:44" s="78" customFormat="1" ht="3.75" customHeight="1">
      <c r="A48" s="100" t="s">
        <v>95</v>
      </c>
      <c r="B48" s="94" t="s">
        <v>96</v>
      </c>
      <c r="C48" s="94"/>
      <c r="D48" s="94"/>
      <c r="E48" s="95"/>
      <c r="F48" s="102" t="s">
        <v>97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</row>
    <row r="49" spans="1:45" s="78" customFormat="1" ht="3.75" customHeight="1">
      <c r="A49" s="101"/>
      <c r="B49" s="95"/>
      <c r="C49" s="95"/>
      <c r="D49" s="95"/>
      <c r="E49" s="95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</row>
    <row r="50" spans="1:45" s="78" customFormat="1" ht="3.75" customHeight="1">
      <c r="A50" s="101"/>
      <c r="B50" s="95"/>
      <c r="C50" s="95"/>
      <c r="D50" s="95"/>
      <c r="E50" s="95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</row>
    <row r="51" spans="1:45" s="78" customFormat="1" ht="3.75" customHeight="1">
      <c r="A51" s="101"/>
      <c r="B51" s="95"/>
      <c r="C51" s="95"/>
      <c r="D51" s="95"/>
      <c r="E51" s="9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</row>
    <row r="52" spans="1:45" ht="3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82"/>
    </row>
    <row r="53" spans="1:45" ht="3.75" customHeight="1">
      <c r="A53" s="100" t="s">
        <v>98</v>
      </c>
      <c r="B53" s="94" t="s">
        <v>99</v>
      </c>
      <c r="C53" s="94"/>
      <c r="D53" s="94"/>
      <c r="E53" s="95"/>
      <c r="F53" s="96" t="s">
        <v>100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82"/>
    </row>
    <row r="54" spans="1:45" ht="3.75" customHeight="1">
      <c r="A54" s="101"/>
      <c r="B54" s="95"/>
      <c r="C54" s="95"/>
      <c r="D54" s="95"/>
      <c r="E54" s="95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82"/>
    </row>
    <row r="55" spans="1:45" ht="3.75" customHeight="1">
      <c r="A55" s="101"/>
      <c r="B55" s="95"/>
      <c r="C55" s="95"/>
      <c r="D55" s="95"/>
      <c r="E55" s="95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82"/>
    </row>
    <row r="56" spans="1:45" ht="3.75" customHeight="1">
      <c r="A56" s="101"/>
      <c r="B56" s="95"/>
      <c r="C56" s="95"/>
      <c r="D56" s="95"/>
      <c r="E56" s="95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82"/>
    </row>
    <row r="57" spans="1:45" ht="3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</row>
    <row r="58" spans="1:45" ht="3.75" customHeight="1">
      <c r="A58" s="100" t="s">
        <v>101</v>
      </c>
      <c r="B58" s="95" t="s">
        <v>102</v>
      </c>
      <c r="C58" s="95"/>
      <c r="D58" s="95"/>
      <c r="E58" s="95"/>
      <c r="F58" s="97" t="s">
        <v>103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82"/>
    </row>
    <row r="59" spans="1:45" ht="3.75" customHeight="1">
      <c r="A59" s="101"/>
      <c r="B59" s="95"/>
      <c r="C59" s="95"/>
      <c r="D59" s="95"/>
      <c r="E59" s="95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82"/>
    </row>
    <row r="60" spans="1:45" ht="3.75" customHeight="1">
      <c r="A60" s="101"/>
      <c r="B60" s="95"/>
      <c r="C60" s="95"/>
      <c r="D60" s="95"/>
      <c r="E60" s="95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82"/>
    </row>
    <row r="61" spans="1:45" ht="3.75" customHeight="1">
      <c r="A61" s="101"/>
      <c r="B61" s="95"/>
      <c r="C61" s="95"/>
      <c r="D61" s="95"/>
      <c r="E61" s="95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82"/>
    </row>
    <row r="62" spans="1:45" ht="3.75" customHeight="1">
      <c r="A62" s="75"/>
      <c r="B62" s="75"/>
      <c r="C62" s="83"/>
      <c r="D62" s="83"/>
      <c r="E62" s="83"/>
      <c r="F62" s="97" t="s">
        <v>104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82"/>
    </row>
    <row r="63" spans="1:45" ht="3.75" customHeight="1">
      <c r="A63" s="75"/>
      <c r="B63" s="75"/>
      <c r="C63" s="83"/>
      <c r="D63" s="83"/>
      <c r="E63" s="83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82"/>
    </row>
    <row r="64" spans="1:45" ht="3.75" customHeight="1">
      <c r="A64" s="75"/>
      <c r="B64" s="75"/>
      <c r="C64" s="83"/>
      <c r="D64" s="83"/>
      <c r="E64" s="83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82"/>
    </row>
    <row r="65" spans="1:45" ht="3.75" customHeight="1">
      <c r="A65" s="75"/>
      <c r="B65" s="75"/>
      <c r="C65" s="83"/>
      <c r="D65" s="83"/>
      <c r="E65" s="83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82"/>
    </row>
    <row r="66" spans="1:45" ht="3.75" customHeight="1">
      <c r="A66" s="75"/>
      <c r="B66" s="75"/>
      <c r="C66" s="83"/>
      <c r="D66" s="83"/>
      <c r="E66" s="83"/>
      <c r="F66" s="97" t="s">
        <v>105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82"/>
    </row>
    <row r="67" spans="1:45" ht="3.75" customHeight="1">
      <c r="A67" s="75"/>
      <c r="B67" s="75"/>
      <c r="C67" s="83"/>
      <c r="D67" s="83"/>
      <c r="E67" s="83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82"/>
    </row>
    <row r="68" spans="1:45" ht="3.75" customHeight="1">
      <c r="A68" s="75"/>
      <c r="B68" s="75"/>
      <c r="C68" s="83"/>
      <c r="D68" s="83"/>
      <c r="E68" s="83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82"/>
    </row>
    <row r="69" spans="1:45" ht="3.75" customHeight="1">
      <c r="A69" s="75"/>
      <c r="B69" s="75"/>
      <c r="C69" s="83"/>
      <c r="D69" s="83"/>
      <c r="E69" s="83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82"/>
    </row>
    <row r="70" spans="1:45" ht="3.75" customHeight="1">
      <c r="A70" s="75"/>
      <c r="B70" s="75"/>
      <c r="C70" s="83"/>
      <c r="D70" s="83"/>
      <c r="E70" s="83"/>
      <c r="F70" s="83"/>
      <c r="G70" s="83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1"/>
    </row>
    <row r="71" spans="1:45" ht="3.75" customHeight="1">
      <c r="A71" s="100" t="s">
        <v>106</v>
      </c>
      <c r="B71" s="94" t="s">
        <v>107</v>
      </c>
      <c r="C71" s="94"/>
      <c r="D71" s="94"/>
      <c r="E71" s="95"/>
      <c r="F71" s="96" t="s">
        <v>108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71"/>
    </row>
    <row r="72" spans="1:45" ht="3.75" customHeight="1">
      <c r="A72" s="101"/>
      <c r="B72" s="95"/>
      <c r="C72" s="95"/>
      <c r="D72" s="95"/>
      <c r="E72" s="95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71"/>
    </row>
    <row r="73" spans="1:45" ht="3.75" customHeight="1">
      <c r="A73" s="101"/>
      <c r="B73" s="95"/>
      <c r="C73" s="95"/>
      <c r="D73" s="95"/>
      <c r="E73" s="95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71"/>
    </row>
    <row r="74" spans="1:45" ht="3.75" customHeight="1">
      <c r="A74" s="101"/>
      <c r="B74" s="95"/>
      <c r="C74" s="95"/>
      <c r="D74" s="95"/>
      <c r="E74" s="95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71"/>
    </row>
    <row r="75" spans="1:45" ht="3.75" customHeight="1">
      <c r="A75" s="75"/>
      <c r="B75" s="75"/>
      <c r="C75" s="75"/>
      <c r="D75" s="75"/>
      <c r="E75" s="75"/>
      <c r="F75" s="96" t="s">
        <v>109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71"/>
    </row>
    <row r="76" spans="1:45" ht="3.75" customHeight="1">
      <c r="A76" s="75"/>
      <c r="B76" s="75"/>
      <c r="C76" s="75"/>
      <c r="D76" s="75"/>
      <c r="E76" s="75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71"/>
    </row>
    <row r="77" spans="1:45" ht="3.75" customHeight="1">
      <c r="A77" s="75"/>
      <c r="B77" s="75"/>
      <c r="C77" s="75"/>
      <c r="D77" s="75"/>
      <c r="E77" s="75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71"/>
    </row>
    <row r="78" spans="1:45" ht="3.75" customHeight="1">
      <c r="A78" s="75"/>
      <c r="B78" s="75"/>
      <c r="C78" s="75"/>
      <c r="D78" s="75"/>
      <c r="E78" s="75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71"/>
    </row>
    <row r="79" spans="1:45" ht="3.75" customHeight="1">
      <c r="A79" s="75"/>
      <c r="B79" s="75"/>
      <c r="C79" s="75"/>
      <c r="D79" s="75"/>
      <c r="E79" s="75"/>
      <c r="F79" s="96" t="s">
        <v>110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71"/>
    </row>
    <row r="80" spans="1:45" ht="3.75" customHeight="1">
      <c r="A80" s="75"/>
      <c r="B80" s="75"/>
      <c r="C80" s="75"/>
      <c r="D80" s="75"/>
      <c r="E80" s="75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71"/>
    </row>
    <row r="81" spans="1:45" ht="3.75" customHeight="1">
      <c r="A81" s="75"/>
      <c r="B81" s="75"/>
      <c r="C81" s="75"/>
      <c r="D81" s="75"/>
      <c r="E81" s="75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71"/>
    </row>
    <row r="82" spans="1:45" ht="3.75" customHeight="1">
      <c r="A82" s="75"/>
      <c r="B82" s="75"/>
      <c r="C82" s="75"/>
      <c r="D82" s="75"/>
      <c r="E82" s="75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71"/>
    </row>
    <row r="83" spans="1:45" ht="3.75" customHeight="1">
      <c r="A83" s="75"/>
      <c r="B83" s="75"/>
      <c r="C83" s="75"/>
      <c r="D83" s="75"/>
      <c r="E83" s="75"/>
      <c r="F83" s="96" t="s">
        <v>111</v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71"/>
    </row>
    <row r="84" spans="1:45" ht="3.75" customHeight="1">
      <c r="A84" s="75"/>
      <c r="B84" s="75"/>
      <c r="C84" s="75"/>
      <c r="D84" s="75"/>
      <c r="E84" s="75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71"/>
    </row>
    <row r="85" spans="1:45" ht="3.75" customHeight="1">
      <c r="A85" s="75"/>
      <c r="B85" s="75"/>
      <c r="C85" s="75"/>
      <c r="D85" s="75"/>
      <c r="E85" s="75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71"/>
    </row>
    <row r="86" spans="1:45" ht="3.75" customHeight="1">
      <c r="A86" s="75"/>
      <c r="B86" s="75"/>
      <c r="C86" s="75"/>
      <c r="D86" s="75"/>
      <c r="E86" s="75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71"/>
    </row>
    <row r="87" spans="1:45" ht="3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</row>
    <row r="88" spans="1:45" ht="3.75" customHeight="1">
      <c r="A88" s="103" t="s">
        <v>112</v>
      </c>
      <c r="B88" s="94" t="s">
        <v>113</v>
      </c>
      <c r="C88" s="94"/>
      <c r="D88" s="94"/>
      <c r="E88" s="95"/>
      <c r="F88" s="96" t="s">
        <v>114</v>
      </c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71"/>
    </row>
    <row r="89" spans="1:45" ht="3.75" customHeight="1">
      <c r="A89" s="104"/>
      <c r="B89" s="95"/>
      <c r="C89" s="95"/>
      <c r="D89" s="95"/>
      <c r="E89" s="95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71"/>
    </row>
    <row r="90" spans="1:45" ht="3.75" customHeight="1">
      <c r="A90" s="104"/>
      <c r="B90" s="95"/>
      <c r="C90" s="95"/>
      <c r="D90" s="95"/>
      <c r="E90" s="95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71"/>
    </row>
    <row r="91" spans="1:45" ht="3.75" customHeight="1">
      <c r="A91" s="104"/>
      <c r="B91" s="95"/>
      <c r="C91" s="95"/>
      <c r="D91" s="95"/>
      <c r="E91" s="95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71"/>
    </row>
    <row r="92" spans="1:45" ht="3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</row>
    <row r="93" spans="1:45" ht="3.75" customHeight="1">
      <c r="A93" s="100" t="s">
        <v>115</v>
      </c>
      <c r="B93" s="94" t="s">
        <v>116</v>
      </c>
      <c r="C93" s="94"/>
      <c r="D93" s="94"/>
      <c r="E93" s="95"/>
      <c r="F93" s="96" t="s">
        <v>117</v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71"/>
    </row>
    <row r="94" spans="1:45" ht="3.75" customHeight="1">
      <c r="A94" s="105"/>
      <c r="B94" s="95"/>
      <c r="C94" s="95"/>
      <c r="D94" s="95"/>
      <c r="E94" s="95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71"/>
    </row>
    <row r="95" spans="1:45" ht="3.75" customHeight="1">
      <c r="A95" s="105"/>
      <c r="B95" s="95"/>
      <c r="C95" s="95"/>
      <c r="D95" s="95"/>
      <c r="E95" s="95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71"/>
    </row>
    <row r="96" spans="1:45" ht="3.75" customHeight="1">
      <c r="A96" s="105"/>
      <c r="B96" s="95"/>
      <c r="C96" s="95"/>
      <c r="D96" s="95"/>
      <c r="E96" s="95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71"/>
    </row>
    <row r="97" spans="1:45" ht="3.75" customHeight="1">
      <c r="A97" s="71"/>
      <c r="B97" s="71"/>
      <c r="C97" s="71"/>
      <c r="D97" s="71"/>
      <c r="E97" s="71"/>
      <c r="F97" s="96" t="s">
        <v>118</v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71"/>
    </row>
    <row r="98" spans="1:45" ht="3.75" customHeight="1">
      <c r="A98" s="71"/>
      <c r="B98" s="71"/>
      <c r="C98" s="71"/>
      <c r="D98" s="71"/>
      <c r="E98" s="71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71"/>
    </row>
    <row r="99" spans="1:45" ht="3.75" customHeight="1">
      <c r="A99" s="71"/>
      <c r="B99" s="71"/>
      <c r="C99" s="71"/>
      <c r="D99" s="71"/>
      <c r="E99" s="71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71"/>
    </row>
    <row r="100" spans="1:45" ht="3.75" customHeight="1">
      <c r="A100" s="71"/>
      <c r="B100" s="71"/>
      <c r="C100" s="71"/>
      <c r="D100" s="71"/>
      <c r="E100" s="71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71"/>
    </row>
    <row r="101" spans="1:45" ht="3.75" customHeight="1">
      <c r="A101" s="71"/>
      <c r="B101" s="71"/>
      <c r="C101" s="71"/>
      <c r="D101" s="71"/>
      <c r="E101" s="71"/>
      <c r="F101" s="97" t="s">
        <v>119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71"/>
    </row>
    <row r="102" spans="1:45" ht="3.75" customHeight="1">
      <c r="A102" s="71"/>
      <c r="B102" s="71"/>
      <c r="C102" s="71"/>
      <c r="D102" s="71"/>
      <c r="E102" s="71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71"/>
    </row>
    <row r="103" spans="1:45" ht="3.75" customHeight="1">
      <c r="A103" s="71"/>
      <c r="B103" s="71"/>
      <c r="C103" s="71"/>
      <c r="D103" s="71"/>
      <c r="E103" s="71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71"/>
    </row>
    <row r="104" spans="1:45" ht="3.75" customHeight="1">
      <c r="A104" s="71"/>
      <c r="B104" s="71"/>
      <c r="C104" s="71"/>
      <c r="D104" s="71"/>
      <c r="E104" s="71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71"/>
    </row>
    <row r="105" spans="1:45" ht="3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</row>
    <row r="106" spans="1:45" ht="3.75" customHeight="1">
      <c r="A106" s="100" t="s">
        <v>120</v>
      </c>
      <c r="B106" s="94" t="s">
        <v>121</v>
      </c>
      <c r="C106" s="94"/>
      <c r="D106" s="94"/>
      <c r="E106" s="95"/>
      <c r="F106" s="96" t="s">
        <v>122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71"/>
    </row>
    <row r="107" spans="1:45" ht="3.75" customHeight="1">
      <c r="A107" s="105"/>
      <c r="B107" s="95"/>
      <c r="C107" s="95"/>
      <c r="D107" s="95"/>
      <c r="E107" s="95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71"/>
    </row>
    <row r="108" spans="1:45" ht="3.75" customHeight="1">
      <c r="A108" s="105"/>
      <c r="B108" s="95"/>
      <c r="C108" s="95"/>
      <c r="D108" s="95"/>
      <c r="E108" s="95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71"/>
    </row>
    <row r="109" spans="1:45" ht="3.75" customHeight="1">
      <c r="A109" s="105"/>
      <c r="B109" s="95"/>
      <c r="C109" s="95"/>
      <c r="D109" s="95"/>
      <c r="E109" s="95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71"/>
    </row>
    <row r="110" spans="1:45" ht="3.75" customHeight="1">
      <c r="A110" s="80"/>
      <c r="B110" s="84"/>
      <c r="C110" s="84"/>
      <c r="D110" s="84"/>
      <c r="E110" s="84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1"/>
    </row>
    <row r="111" spans="1:45" ht="3.75" customHeight="1">
      <c r="A111" s="100" t="s">
        <v>123</v>
      </c>
      <c r="B111" s="94" t="s">
        <v>124</v>
      </c>
      <c r="C111" s="94"/>
      <c r="D111" s="94"/>
      <c r="E111" s="95"/>
      <c r="F111" s="96" t="s">
        <v>125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71"/>
    </row>
    <row r="112" spans="1:45" ht="3.75" customHeight="1">
      <c r="A112" s="105"/>
      <c r="B112" s="95"/>
      <c r="C112" s="95"/>
      <c r="D112" s="95"/>
      <c r="E112" s="95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71"/>
    </row>
    <row r="113" spans="1:45" ht="3.75" customHeight="1">
      <c r="A113" s="105"/>
      <c r="B113" s="95"/>
      <c r="C113" s="95"/>
      <c r="D113" s="95"/>
      <c r="E113" s="95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71"/>
    </row>
    <row r="114" spans="1:45" ht="3.75" customHeight="1">
      <c r="A114" s="105"/>
      <c r="B114" s="95"/>
      <c r="C114" s="95"/>
      <c r="D114" s="95"/>
      <c r="E114" s="95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71"/>
    </row>
    <row r="115" spans="1:45" ht="3.75" customHeight="1">
      <c r="A115" s="75"/>
      <c r="B115" s="76"/>
      <c r="C115" s="83"/>
      <c r="D115" s="83"/>
      <c r="E115" s="83"/>
      <c r="F115" s="83"/>
      <c r="G115" s="83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1"/>
    </row>
    <row r="116" spans="1:45" ht="3.75" customHeight="1">
      <c r="A116" s="100" t="s">
        <v>126</v>
      </c>
      <c r="B116" s="94" t="s">
        <v>127</v>
      </c>
      <c r="C116" s="94"/>
      <c r="D116" s="94"/>
      <c r="E116" s="95"/>
      <c r="F116" s="96" t="s">
        <v>128</v>
      </c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71"/>
    </row>
    <row r="117" spans="1:45" ht="3.75" customHeight="1">
      <c r="A117" s="105"/>
      <c r="B117" s="95"/>
      <c r="C117" s="95"/>
      <c r="D117" s="95"/>
      <c r="E117" s="95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71"/>
    </row>
    <row r="118" spans="1:45" ht="3.75" customHeight="1">
      <c r="A118" s="105"/>
      <c r="B118" s="95"/>
      <c r="C118" s="95"/>
      <c r="D118" s="95"/>
      <c r="E118" s="95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71"/>
    </row>
    <row r="119" spans="1:45" ht="3.75" customHeight="1">
      <c r="A119" s="105"/>
      <c r="B119" s="95"/>
      <c r="C119" s="95"/>
      <c r="D119" s="95"/>
      <c r="E119" s="95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71"/>
    </row>
    <row r="120" spans="1:45" ht="3.75" customHeight="1">
      <c r="A120" s="80"/>
      <c r="B120" s="84"/>
      <c r="C120" s="84"/>
      <c r="D120" s="84"/>
      <c r="E120" s="84"/>
      <c r="F120" s="96" t="s">
        <v>129</v>
      </c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71"/>
    </row>
    <row r="121" spans="1:45" ht="3.75" customHeight="1">
      <c r="A121" s="80"/>
      <c r="B121" s="84"/>
      <c r="C121" s="84"/>
      <c r="D121" s="84"/>
      <c r="E121" s="84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71"/>
    </row>
    <row r="122" spans="1:45" ht="3.75" customHeight="1">
      <c r="A122" s="80"/>
      <c r="B122" s="84"/>
      <c r="C122" s="84"/>
      <c r="D122" s="84"/>
      <c r="E122" s="84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71"/>
    </row>
    <row r="123" spans="1:45" ht="3.75" customHeight="1">
      <c r="A123" s="80"/>
      <c r="B123" s="84"/>
      <c r="C123" s="84"/>
      <c r="D123" s="84"/>
      <c r="E123" s="84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71"/>
    </row>
    <row r="124" spans="1:45" ht="3.75" customHeight="1">
      <c r="A124" s="85"/>
      <c r="B124" s="81"/>
      <c r="C124" s="81"/>
      <c r="D124" s="81"/>
      <c r="E124" s="81"/>
      <c r="F124" s="96" t="s">
        <v>130</v>
      </c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71"/>
    </row>
    <row r="125" spans="1:45" ht="3.75" customHeight="1">
      <c r="A125" s="85"/>
      <c r="B125" s="81"/>
      <c r="C125" s="81"/>
      <c r="D125" s="81"/>
      <c r="E125" s="81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71"/>
    </row>
    <row r="126" spans="1:45" ht="3.75" customHeight="1">
      <c r="A126" s="85"/>
      <c r="B126" s="81"/>
      <c r="C126" s="81"/>
      <c r="D126" s="81"/>
      <c r="E126" s="81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71"/>
    </row>
    <row r="127" spans="1:45" ht="3.75" customHeight="1">
      <c r="A127" s="85"/>
      <c r="B127" s="81"/>
      <c r="C127" s="81"/>
      <c r="D127" s="81"/>
      <c r="E127" s="81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71"/>
    </row>
    <row r="128" spans="1:45" ht="3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</row>
    <row r="129" spans="1:45" ht="3.75" customHeight="1">
      <c r="A129" s="71"/>
      <c r="B129" s="94" t="s">
        <v>131</v>
      </c>
      <c r="C129" s="106"/>
      <c r="D129" s="106"/>
      <c r="E129" s="106"/>
      <c r="F129" s="96" t="s">
        <v>132</v>
      </c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71"/>
    </row>
    <row r="130" spans="1:45" ht="3.75" customHeight="1">
      <c r="A130" s="71"/>
      <c r="B130" s="106"/>
      <c r="C130" s="106"/>
      <c r="D130" s="106"/>
      <c r="E130" s="106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71"/>
    </row>
    <row r="131" spans="1:45" ht="3.75" customHeight="1">
      <c r="A131" s="71"/>
      <c r="B131" s="106"/>
      <c r="C131" s="106"/>
      <c r="D131" s="106"/>
      <c r="E131" s="106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71"/>
    </row>
    <row r="132" spans="1:45" ht="3.75" customHeight="1">
      <c r="A132" s="71"/>
      <c r="B132" s="106"/>
      <c r="C132" s="106"/>
      <c r="D132" s="106"/>
      <c r="E132" s="106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71"/>
    </row>
    <row r="133" spans="1:45" ht="3.75" customHeight="1">
      <c r="A133" s="71"/>
      <c r="B133" s="81"/>
      <c r="C133" s="81"/>
      <c r="D133" s="81"/>
      <c r="E133" s="81"/>
      <c r="F133" s="86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1"/>
    </row>
    <row r="134" spans="1:45" s="78" customFormat="1" ht="3.75" customHeight="1">
      <c r="A134" s="85"/>
      <c r="B134" s="107" t="s">
        <v>133</v>
      </c>
      <c r="C134" s="107"/>
      <c r="D134" s="107"/>
      <c r="E134" s="108"/>
      <c r="F134" s="96" t="s">
        <v>134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</row>
    <row r="135" spans="1:45" s="78" customFormat="1" ht="3.75" customHeight="1">
      <c r="A135" s="85"/>
      <c r="B135" s="108"/>
      <c r="C135" s="108"/>
      <c r="D135" s="108"/>
      <c r="E135" s="10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</row>
    <row r="136" spans="1:45" s="78" customFormat="1" ht="3.75" customHeight="1">
      <c r="A136" s="85"/>
      <c r="B136" s="108"/>
      <c r="C136" s="108"/>
      <c r="D136" s="108"/>
      <c r="E136" s="10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</row>
    <row r="137" spans="1:45" s="78" customFormat="1" ht="3.75" customHeight="1">
      <c r="A137" s="85"/>
      <c r="B137" s="108"/>
      <c r="C137" s="108"/>
      <c r="D137" s="108"/>
      <c r="E137" s="10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</row>
    <row r="138" spans="1:45" s="78" customFormat="1" ht="3.75" customHeight="1">
      <c r="A138" s="85"/>
      <c r="B138" s="81"/>
      <c r="C138" s="81"/>
      <c r="D138" s="81"/>
      <c r="E138" s="81"/>
      <c r="F138" s="96" t="s">
        <v>135</v>
      </c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</row>
    <row r="139" spans="1:45" s="78" customFormat="1" ht="3.75" customHeight="1">
      <c r="A139" s="85"/>
      <c r="B139" s="81"/>
      <c r="C139" s="81"/>
      <c r="D139" s="81"/>
      <c r="E139" s="81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</row>
    <row r="140" spans="1:45" s="78" customFormat="1" ht="3.75" customHeight="1">
      <c r="A140" s="85"/>
      <c r="B140" s="81"/>
      <c r="C140" s="81"/>
      <c r="D140" s="81"/>
      <c r="E140" s="81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</row>
    <row r="141" spans="1:45" s="78" customFormat="1" ht="3.75" customHeight="1">
      <c r="A141" s="85"/>
      <c r="B141" s="81"/>
      <c r="C141" s="81"/>
      <c r="D141" s="81"/>
      <c r="E141" s="81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</row>
    <row r="142" spans="1:45" s="78" customFormat="1" ht="3.75" customHeight="1">
      <c r="A142" s="85"/>
      <c r="B142" s="81"/>
      <c r="C142" s="81"/>
      <c r="D142" s="81"/>
      <c r="E142" s="81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</row>
    <row r="143" spans="1:45" ht="3.75" customHeight="1">
      <c r="A143" s="100" t="s">
        <v>136</v>
      </c>
      <c r="B143" s="94" t="s">
        <v>137</v>
      </c>
      <c r="C143" s="94"/>
      <c r="D143" s="94"/>
      <c r="E143" s="95"/>
      <c r="F143" s="96" t="s">
        <v>138</v>
      </c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71"/>
    </row>
    <row r="144" spans="1:45" ht="3.75" customHeight="1">
      <c r="A144" s="105"/>
      <c r="B144" s="95"/>
      <c r="C144" s="95"/>
      <c r="D144" s="95"/>
      <c r="E144" s="95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71"/>
    </row>
    <row r="145" spans="1:45" ht="3.75" customHeight="1">
      <c r="A145" s="105"/>
      <c r="B145" s="95"/>
      <c r="C145" s="95"/>
      <c r="D145" s="95"/>
      <c r="E145" s="95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71"/>
    </row>
    <row r="146" spans="1:45" ht="3.75" customHeight="1">
      <c r="A146" s="105"/>
      <c r="B146" s="95"/>
      <c r="C146" s="95"/>
      <c r="D146" s="95"/>
      <c r="E146" s="95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71"/>
    </row>
    <row r="147" spans="1:45" ht="3.75" customHeight="1">
      <c r="A147" s="75"/>
      <c r="B147" s="76"/>
      <c r="C147" s="83"/>
      <c r="D147" s="83"/>
      <c r="E147" s="83"/>
      <c r="F147" s="109" t="s">
        <v>139</v>
      </c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71"/>
    </row>
    <row r="148" spans="1:45" ht="3.75" customHeight="1">
      <c r="A148" s="75"/>
      <c r="B148" s="76"/>
      <c r="C148" s="83"/>
      <c r="D148" s="83"/>
      <c r="E148" s="83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71"/>
    </row>
    <row r="149" spans="1:45" ht="3.75" customHeight="1">
      <c r="A149" s="75"/>
      <c r="B149" s="76"/>
      <c r="C149" s="83"/>
      <c r="D149" s="83"/>
      <c r="E149" s="83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71"/>
    </row>
    <row r="150" spans="1:45" ht="3.75" customHeight="1">
      <c r="A150" s="75"/>
      <c r="B150" s="76"/>
      <c r="C150" s="83"/>
      <c r="D150" s="83"/>
      <c r="E150" s="83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71"/>
    </row>
    <row r="151" spans="1:45" ht="3.75" customHeight="1">
      <c r="A151" s="75"/>
      <c r="B151" s="76"/>
      <c r="C151" s="83"/>
      <c r="D151" s="83"/>
      <c r="E151" s="83"/>
      <c r="F151" s="96" t="s">
        <v>140</v>
      </c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71"/>
    </row>
    <row r="152" spans="1:45" ht="3.75" customHeight="1">
      <c r="A152" s="75"/>
      <c r="B152" s="76"/>
      <c r="C152" s="83"/>
      <c r="D152" s="83"/>
      <c r="E152" s="83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71"/>
    </row>
    <row r="153" spans="1:45" ht="3.75" customHeight="1">
      <c r="A153" s="75"/>
      <c r="B153" s="76"/>
      <c r="C153" s="83"/>
      <c r="D153" s="83"/>
      <c r="E153" s="83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71"/>
    </row>
    <row r="154" spans="1:45" ht="3.75" customHeight="1">
      <c r="A154" s="75"/>
      <c r="B154" s="76"/>
      <c r="C154" s="83"/>
      <c r="D154" s="83"/>
      <c r="E154" s="83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71"/>
    </row>
    <row r="155" spans="1:45" ht="3.75" customHeight="1">
      <c r="A155" s="85"/>
      <c r="B155" s="81"/>
      <c r="C155" s="81"/>
      <c r="D155" s="81"/>
      <c r="E155" s="81"/>
      <c r="F155" s="96" t="s">
        <v>141</v>
      </c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71"/>
    </row>
    <row r="156" spans="1:45" ht="3.75" customHeight="1">
      <c r="A156" s="85"/>
      <c r="B156" s="81"/>
      <c r="C156" s="81"/>
      <c r="D156" s="81"/>
      <c r="E156" s="81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71"/>
    </row>
    <row r="157" spans="1:45" ht="3.75" customHeight="1">
      <c r="A157" s="85"/>
      <c r="B157" s="81"/>
      <c r="C157" s="81"/>
      <c r="D157" s="81"/>
      <c r="E157" s="81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71"/>
    </row>
    <row r="158" spans="1:45" ht="3.75" customHeight="1">
      <c r="A158" s="85"/>
      <c r="B158" s="81"/>
      <c r="C158" s="81"/>
      <c r="D158" s="81"/>
      <c r="E158" s="81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71"/>
    </row>
    <row r="159" spans="1:45" ht="3.75" customHeight="1">
      <c r="A159" s="85"/>
      <c r="B159" s="81"/>
      <c r="C159" s="81"/>
      <c r="D159" s="81"/>
      <c r="E159" s="84"/>
      <c r="F159" s="96" t="s">
        <v>142</v>
      </c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71"/>
    </row>
    <row r="160" spans="1:45" ht="3.75" customHeight="1">
      <c r="A160" s="85"/>
      <c r="B160" s="84"/>
      <c r="C160" s="84"/>
      <c r="D160" s="84"/>
      <c r="E160" s="84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71"/>
    </row>
    <row r="161" spans="1:45" ht="3.75" customHeight="1">
      <c r="A161" s="85"/>
      <c r="B161" s="84"/>
      <c r="C161" s="84"/>
      <c r="D161" s="84"/>
      <c r="E161" s="84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71"/>
    </row>
    <row r="162" spans="1:45" ht="3.75" customHeight="1">
      <c r="A162" s="85"/>
      <c r="B162" s="84"/>
      <c r="C162" s="84"/>
      <c r="D162" s="84"/>
      <c r="E162" s="84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71"/>
    </row>
    <row r="163" spans="1:45" ht="3.75" customHeight="1">
      <c r="A163" s="85"/>
      <c r="B163" s="81"/>
      <c r="C163" s="81"/>
      <c r="D163" s="81"/>
      <c r="E163" s="81"/>
      <c r="F163" s="96" t="s">
        <v>143</v>
      </c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71"/>
    </row>
    <row r="164" spans="1:45" ht="3.75" customHeight="1">
      <c r="A164" s="85"/>
      <c r="B164" s="81"/>
      <c r="C164" s="81"/>
      <c r="D164" s="81"/>
      <c r="E164" s="84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71"/>
    </row>
    <row r="165" spans="1:45" ht="3.75" customHeight="1">
      <c r="A165" s="85"/>
      <c r="B165" s="84"/>
      <c r="C165" s="84"/>
      <c r="D165" s="84"/>
      <c r="E165" s="84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71"/>
    </row>
    <row r="166" spans="1:45" ht="3.75" customHeight="1">
      <c r="A166" s="85"/>
      <c r="B166" s="84"/>
      <c r="C166" s="84"/>
      <c r="D166" s="84"/>
      <c r="E166" s="84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71"/>
    </row>
    <row r="167" spans="1:45" ht="3.75" customHeight="1">
      <c r="A167" s="85"/>
      <c r="B167" s="84"/>
      <c r="C167" s="84"/>
      <c r="D167" s="84"/>
      <c r="E167" s="84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1"/>
    </row>
    <row r="168" spans="1:45" s="78" customFormat="1" ht="3.75" customHeight="1">
      <c r="A168" s="100"/>
      <c r="B168" s="107" t="s">
        <v>144</v>
      </c>
      <c r="C168" s="107"/>
      <c r="D168" s="107"/>
      <c r="E168" s="108"/>
      <c r="F168" s="96" t="s">
        <v>145</v>
      </c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</row>
    <row r="169" spans="1:45" s="78" customFormat="1" ht="3.75" customHeight="1">
      <c r="A169" s="105"/>
      <c r="B169" s="108"/>
      <c r="C169" s="108"/>
      <c r="D169" s="108"/>
      <c r="E169" s="10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</row>
    <row r="170" spans="1:45" s="78" customFormat="1" ht="3.75" customHeight="1">
      <c r="A170" s="105"/>
      <c r="B170" s="108"/>
      <c r="C170" s="108"/>
      <c r="D170" s="108"/>
      <c r="E170" s="10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</row>
    <row r="171" spans="1:45" s="78" customFormat="1" ht="3.75" customHeight="1">
      <c r="A171" s="105"/>
      <c r="B171" s="108"/>
      <c r="C171" s="108"/>
      <c r="D171" s="108"/>
      <c r="E171" s="10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</row>
    <row r="172" spans="1:45" s="78" customFormat="1" ht="3.75" customHeight="1">
      <c r="A172" s="85"/>
      <c r="B172" s="81"/>
      <c r="C172" s="81"/>
      <c r="D172" s="81"/>
      <c r="E172" s="81"/>
      <c r="F172" s="96" t="s">
        <v>146</v>
      </c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</row>
    <row r="173" spans="1:45" s="78" customFormat="1" ht="3.75" customHeight="1">
      <c r="A173" s="85"/>
      <c r="B173" s="81"/>
      <c r="C173" s="81"/>
      <c r="D173" s="81"/>
      <c r="E173" s="81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</row>
    <row r="174" spans="1:45" s="78" customFormat="1" ht="3.75" customHeight="1">
      <c r="A174" s="85"/>
      <c r="B174" s="81"/>
      <c r="C174" s="81"/>
      <c r="D174" s="81"/>
      <c r="E174" s="81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</row>
    <row r="175" spans="1:45" s="78" customFormat="1" ht="3.75" customHeight="1">
      <c r="A175" s="85"/>
      <c r="B175" s="81"/>
      <c r="C175" s="81"/>
      <c r="D175" s="81"/>
      <c r="E175" s="81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</row>
    <row r="176" spans="1:45" s="78" customFormat="1" ht="3.75" customHeight="1">
      <c r="A176" s="85"/>
      <c r="B176" s="81"/>
      <c r="C176" s="81"/>
      <c r="D176" s="81"/>
      <c r="E176" s="81"/>
    </row>
    <row r="177" spans="1:45" ht="3.75" customHeight="1">
      <c r="A177" s="100" t="s">
        <v>147</v>
      </c>
      <c r="B177" s="94" t="s">
        <v>148</v>
      </c>
      <c r="C177" s="94"/>
      <c r="D177" s="94"/>
      <c r="E177" s="95"/>
      <c r="F177" s="96" t="s">
        <v>149</v>
      </c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71"/>
    </row>
    <row r="178" spans="1:45" ht="3.75" customHeight="1">
      <c r="A178" s="105"/>
      <c r="B178" s="95"/>
      <c r="C178" s="95"/>
      <c r="D178" s="95"/>
      <c r="E178" s="95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71"/>
    </row>
    <row r="179" spans="1:45" ht="3.75" customHeight="1">
      <c r="A179" s="105"/>
      <c r="B179" s="95"/>
      <c r="C179" s="95"/>
      <c r="D179" s="95"/>
      <c r="E179" s="95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71"/>
    </row>
    <row r="180" spans="1:45" ht="3.75" customHeight="1">
      <c r="A180" s="105"/>
      <c r="B180" s="95"/>
      <c r="C180" s="95"/>
      <c r="D180" s="95"/>
      <c r="E180" s="95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71"/>
    </row>
    <row r="181" spans="1:45" ht="3.75" customHeight="1">
      <c r="A181" s="75"/>
      <c r="B181" s="75"/>
      <c r="C181" s="75"/>
      <c r="D181" s="75"/>
      <c r="E181" s="75"/>
      <c r="F181" s="96" t="s">
        <v>150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71"/>
    </row>
    <row r="182" spans="1:45" ht="3.75" customHeight="1">
      <c r="A182" s="75"/>
      <c r="B182" s="75"/>
      <c r="C182" s="75"/>
      <c r="D182" s="75"/>
      <c r="E182" s="75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71"/>
    </row>
    <row r="183" spans="1:45" ht="3.75" customHeight="1">
      <c r="A183" s="75"/>
      <c r="B183" s="75"/>
      <c r="C183" s="75"/>
      <c r="D183" s="75"/>
      <c r="E183" s="75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71"/>
    </row>
    <row r="184" spans="1:45" ht="3.75" customHeight="1">
      <c r="A184" s="75"/>
      <c r="B184" s="75"/>
      <c r="C184" s="75"/>
      <c r="D184" s="75"/>
      <c r="E184" s="75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71"/>
    </row>
    <row r="185" spans="1:45" ht="3.75" customHeight="1">
      <c r="A185" s="75"/>
      <c r="B185" s="75"/>
      <c r="C185" s="75"/>
      <c r="D185" s="75"/>
      <c r="E185" s="75"/>
      <c r="F185" s="96" t="s">
        <v>151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71"/>
    </row>
    <row r="186" spans="1:45" ht="3.75" customHeight="1">
      <c r="A186" s="75"/>
      <c r="B186" s="75"/>
      <c r="C186" s="75"/>
      <c r="D186" s="75"/>
      <c r="E186" s="75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71"/>
    </row>
    <row r="187" spans="1:45" ht="3.75" customHeight="1">
      <c r="A187" s="75"/>
      <c r="B187" s="75"/>
      <c r="C187" s="75"/>
      <c r="D187" s="75"/>
      <c r="E187" s="75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71"/>
    </row>
    <row r="188" spans="1:45" ht="3.75" customHeight="1">
      <c r="A188" s="75"/>
      <c r="B188" s="75"/>
      <c r="C188" s="75"/>
      <c r="D188" s="75"/>
      <c r="E188" s="75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71"/>
    </row>
    <row r="189" spans="1:45" ht="3.75" customHeight="1">
      <c r="A189" s="75"/>
      <c r="B189" s="75"/>
      <c r="C189" s="75"/>
      <c r="D189" s="75"/>
      <c r="E189" s="75"/>
      <c r="F189" s="96" t="s">
        <v>152</v>
      </c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71"/>
    </row>
    <row r="190" spans="1:45" ht="3.75" customHeight="1">
      <c r="A190" s="75"/>
      <c r="B190" s="75"/>
      <c r="C190" s="75"/>
      <c r="D190" s="75"/>
      <c r="E190" s="75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71"/>
    </row>
    <row r="191" spans="1:45" ht="3.75" customHeight="1">
      <c r="A191" s="75"/>
      <c r="B191" s="75"/>
      <c r="C191" s="75"/>
      <c r="D191" s="75"/>
      <c r="E191" s="75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71"/>
    </row>
    <row r="192" spans="1:45" ht="3.75" customHeight="1">
      <c r="A192" s="75"/>
      <c r="B192" s="75"/>
      <c r="C192" s="75"/>
      <c r="D192" s="75"/>
      <c r="E192" s="75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71"/>
    </row>
    <row r="193" spans="1:45" ht="3.75" customHeight="1">
      <c r="A193" s="75"/>
      <c r="B193" s="75"/>
      <c r="C193" s="75"/>
      <c r="D193" s="75"/>
      <c r="E193" s="75"/>
      <c r="F193" s="96" t="s">
        <v>153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71"/>
    </row>
    <row r="194" spans="1:45" ht="3.75" customHeight="1">
      <c r="A194" s="75"/>
      <c r="B194" s="75"/>
      <c r="C194" s="75"/>
      <c r="D194" s="75"/>
      <c r="E194" s="75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71"/>
    </row>
    <row r="195" spans="1:45" ht="3.75" customHeight="1">
      <c r="A195" s="75"/>
      <c r="B195" s="75"/>
      <c r="C195" s="75"/>
      <c r="D195" s="75"/>
      <c r="E195" s="75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71"/>
    </row>
    <row r="196" spans="1:45" ht="3.75" customHeight="1">
      <c r="A196" s="75"/>
      <c r="B196" s="75"/>
      <c r="C196" s="75"/>
      <c r="D196" s="75"/>
      <c r="E196" s="75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71"/>
    </row>
    <row r="197" spans="1:45" ht="3.75" customHeight="1">
      <c r="A197" s="75"/>
      <c r="B197" s="75"/>
      <c r="C197" s="75"/>
      <c r="D197" s="75"/>
      <c r="E197" s="75"/>
      <c r="F197" s="75"/>
      <c r="G197" s="75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1"/>
    </row>
    <row r="198" spans="1:45" ht="3.75" customHeight="1">
      <c r="A198" s="100" t="s">
        <v>154</v>
      </c>
      <c r="B198" s="94" t="s">
        <v>155</v>
      </c>
      <c r="C198" s="94"/>
      <c r="D198" s="94"/>
      <c r="E198" s="95"/>
      <c r="F198" s="110" t="s">
        <v>156</v>
      </c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71"/>
    </row>
    <row r="199" spans="1:45" ht="3.75" customHeight="1">
      <c r="A199" s="105"/>
      <c r="B199" s="95"/>
      <c r="C199" s="95"/>
      <c r="D199" s="95"/>
      <c r="E199" s="95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71"/>
    </row>
    <row r="200" spans="1:45" ht="3.75" customHeight="1">
      <c r="A200" s="105"/>
      <c r="B200" s="95"/>
      <c r="C200" s="95"/>
      <c r="D200" s="95"/>
      <c r="E200" s="95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71"/>
    </row>
    <row r="201" spans="1:45" ht="3.75" customHeight="1">
      <c r="A201" s="105"/>
      <c r="B201" s="95"/>
      <c r="C201" s="95"/>
      <c r="D201" s="95"/>
      <c r="E201" s="95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71"/>
    </row>
    <row r="202" spans="1:45" ht="3.75" customHeight="1">
      <c r="A202" s="72"/>
      <c r="B202" s="72"/>
      <c r="C202" s="72"/>
      <c r="D202" s="72"/>
      <c r="E202" s="72"/>
      <c r="F202" s="96" t="s">
        <v>157</v>
      </c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71"/>
    </row>
    <row r="203" spans="1:45" ht="3.75" customHeight="1">
      <c r="A203" s="72"/>
      <c r="B203" s="72"/>
      <c r="C203" s="72"/>
      <c r="D203" s="72"/>
      <c r="E203" s="72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</row>
    <row r="204" spans="1:45" ht="3.75" customHeight="1">
      <c r="A204" s="72"/>
      <c r="B204" s="72"/>
      <c r="C204" s="72"/>
      <c r="D204" s="72"/>
      <c r="E204" s="72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</row>
    <row r="205" spans="1:45" ht="3.75" customHeight="1">
      <c r="A205" s="72"/>
      <c r="B205" s="72"/>
      <c r="C205" s="72"/>
      <c r="D205" s="72"/>
      <c r="E205" s="72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</row>
    <row r="206" spans="1:45" ht="3.75" customHeight="1">
      <c r="A206" s="72"/>
      <c r="B206" s="72"/>
      <c r="C206" s="72"/>
      <c r="D206" s="72"/>
      <c r="E206" s="72"/>
      <c r="F206" s="96" t="s">
        <v>158</v>
      </c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</row>
    <row r="207" spans="1:45" ht="3.75" customHeight="1">
      <c r="A207" s="72"/>
      <c r="B207" s="72"/>
      <c r="C207" s="72"/>
      <c r="D207" s="72"/>
      <c r="E207" s="72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</row>
    <row r="208" spans="1:45" ht="3.75" customHeight="1"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</row>
    <row r="209" spans="6:44" ht="3.75" customHeight="1"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</row>
    <row r="210" spans="6:44" ht="3.75" customHeight="1">
      <c r="F210" s="96" t="s">
        <v>159</v>
      </c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</row>
    <row r="211" spans="6:44" ht="3.75" customHeight="1"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</row>
    <row r="212" spans="6:44" ht="3.75" customHeight="1"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</row>
    <row r="213" spans="6:44" ht="3.75" customHeight="1"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</row>
    <row r="214" spans="6:44" ht="3.75" customHeight="1">
      <c r="F214" s="96" t="s">
        <v>160</v>
      </c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</row>
    <row r="215" spans="6:44" ht="3.75" customHeight="1"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</row>
    <row r="216" spans="6:44" ht="3.75" customHeight="1"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</row>
    <row r="217" spans="6:44" ht="3.75" customHeight="1"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</row>
    <row r="218" spans="6:44" ht="3.75" customHeight="1">
      <c r="F218" s="96" t="s">
        <v>161</v>
      </c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</row>
    <row r="219" spans="6:44" ht="3.75" customHeight="1"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</row>
    <row r="220" spans="6:44" ht="3.75" customHeight="1"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</row>
    <row r="221" spans="6:44" ht="3.75" customHeight="1"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</row>
    <row r="222" spans="6:44" ht="3.75" customHeight="1">
      <c r="F222" s="96" t="s">
        <v>162</v>
      </c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</row>
    <row r="223" spans="6:44" ht="3.75" customHeight="1"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</row>
    <row r="224" spans="6:44" ht="3.75" customHeight="1"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</row>
    <row r="225" spans="6:44" ht="3.75" customHeight="1"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</row>
    <row r="226" spans="6:44" ht="3.75" customHeight="1"/>
    <row r="227" spans="6:44" ht="3.75" customHeight="1"/>
    <row r="228" spans="6:44" ht="3.75" customHeight="1"/>
    <row r="229" spans="6:44" ht="3.75" customHeight="1"/>
    <row r="230" spans="6:44" ht="3.75" customHeight="1"/>
    <row r="231" spans="6:44" ht="3.75" customHeight="1"/>
    <row r="232" spans="6:44" ht="3.75" customHeight="1"/>
    <row r="233" spans="6:44" ht="3.75" customHeight="1"/>
    <row r="234" spans="6:44" ht="3.75" customHeight="1"/>
    <row r="235" spans="6:44" ht="3.75" customHeight="1"/>
    <row r="236" spans="6:44" ht="3.75" customHeight="1"/>
    <row r="237" spans="6:44" ht="3.75" customHeight="1"/>
  </sheetData>
  <sheetProtection password="839D" sheet="1" objects="1" scenarios="1"/>
  <mergeCells count="87">
    <mergeCell ref="F206:AR209"/>
    <mergeCell ref="F210:AR213"/>
    <mergeCell ref="F214:AR217"/>
    <mergeCell ref="F218:AR221"/>
    <mergeCell ref="F222:AR225"/>
    <mergeCell ref="F189:AR192"/>
    <mergeCell ref="F193:AR196"/>
    <mergeCell ref="A198:A201"/>
    <mergeCell ref="B198:E201"/>
    <mergeCell ref="F198:AR201"/>
    <mergeCell ref="F202:AR205"/>
    <mergeCell ref="F172:AR175"/>
    <mergeCell ref="A177:A180"/>
    <mergeCell ref="B177:E180"/>
    <mergeCell ref="F177:AR180"/>
    <mergeCell ref="F181:AR184"/>
    <mergeCell ref="F185:AR188"/>
    <mergeCell ref="F147:AR150"/>
    <mergeCell ref="F151:AR154"/>
    <mergeCell ref="F155:AR158"/>
    <mergeCell ref="F159:AR162"/>
    <mergeCell ref="F163:AR166"/>
    <mergeCell ref="A168:A171"/>
    <mergeCell ref="B168:E171"/>
    <mergeCell ref="F168:AR171"/>
    <mergeCell ref="B134:E137"/>
    <mergeCell ref="F134:AR137"/>
    <mergeCell ref="F138:AR141"/>
    <mergeCell ref="A143:A146"/>
    <mergeCell ref="B143:E146"/>
    <mergeCell ref="F143:AR146"/>
    <mergeCell ref="A116:A119"/>
    <mergeCell ref="B116:E119"/>
    <mergeCell ref="F116:AR119"/>
    <mergeCell ref="F120:AR123"/>
    <mergeCell ref="F124:AR127"/>
    <mergeCell ref="B129:E132"/>
    <mergeCell ref="F129:AR132"/>
    <mergeCell ref="F97:AR100"/>
    <mergeCell ref="F101:AR104"/>
    <mergeCell ref="A106:A109"/>
    <mergeCell ref="B106:E109"/>
    <mergeCell ref="F106:AR109"/>
    <mergeCell ref="A111:A114"/>
    <mergeCell ref="B111:E114"/>
    <mergeCell ref="F111:AR114"/>
    <mergeCell ref="F79:AR82"/>
    <mergeCell ref="F83:AR86"/>
    <mergeCell ref="A88:A91"/>
    <mergeCell ref="B88:E91"/>
    <mergeCell ref="F88:AR91"/>
    <mergeCell ref="A93:A96"/>
    <mergeCell ref="B93:E96"/>
    <mergeCell ref="F93:AR96"/>
    <mergeCell ref="F62:AR65"/>
    <mergeCell ref="F66:AR69"/>
    <mergeCell ref="A71:A74"/>
    <mergeCell ref="B71:E74"/>
    <mergeCell ref="F71:AR74"/>
    <mergeCell ref="F75:AR78"/>
    <mergeCell ref="A53:A56"/>
    <mergeCell ref="B53:E56"/>
    <mergeCell ref="F53:AR56"/>
    <mergeCell ref="A58:A61"/>
    <mergeCell ref="B58:E61"/>
    <mergeCell ref="F58:AR61"/>
    <mergeCell ref="B39:E42"/>
    <mergeCell ref="F39:AR42"/>
    <mergeCell ref="F43:AR46"/>
    <mergeCell ref="A48:A51"/>
    <mergeCell ref="B48:E51"/>
    <mergeCell ref="F48:AR51"/>
    <mergeCell ref="B22:E25"/>
    <mergeCell ref="F22:AR25"/>
    <mergeCell ref="B26:E29"/>
    <mergeCell ref="F26:AR29"/>
    <mergeCell ref="F30:AR33"/>
    <mergeCell ref="B35:E38"/>
    <mergeCell ref="F35:AR38"/>
    <mergeCell ref="A1:AM5"/>
    <mergeCell ref="AN1:AR3"/>
    <mergeCell ref="A6:AR10"/>
    <mergeCell ref="A11:AR14"/>
    <mergeCell ref="K16:M19"/>
    <mergeCell ref="N16:AA19"/>
    <mergeCell ref="AB16:AD19"/>
    <mergeCell ref="AE16:AR19"/>
  </mergeCells>
  <phoneticPr fontId="17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9"/>
  <sheetViews>
    <sheetView tabSelected="1" zoomScaleNormal="100" zoomScaleSheetLayoutView="100" workbookViewId="0">
      <selection activeCell="J12" sqref="J12:P17"/>
    </sheetView>
  </sheetViews>
  <sheetFormatPr defaultColWidth="3.125" defaultRowHeight="13.5"/>
  <cols>
    <col min="1" max="32" width="3.125" style="2" customWidth="1"/>
    <col min="33" max="34" width="3" style="2" customWidth="1"/>
    <col min="35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4" width="3.125" style="2" customWidth="1"/>
    <col min="85" max="87" width="3.125" style="2"/>
    <col min="88" max="89" width="3.75" style="2" customWidth="1"/>
    <col min="90" max="90" width="4" style="2" customWidth="1"/>
    <col min="91" max="16384" width="3.125" style="2"/>
  </cols>
  <sheetData>
    <row r="1" spans="1:80" s="1" customFormat="1" ht="13.5" customHeight="1"/>
    <row r="2" spans="1:80" s="1" customFormat="1" ht="13.5" customHeight="1">
      <c r="B2" s="172" t="s">
        <v>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3" t="s">
        <v>0</v>
      </c>
      <c r="U2" s="173"/>
      <c r="V2" s="173"/>
      <c r="W2" s="173"/>
      <c r="X2" s="173"/>
      <c r="Y2" s="175" t="s">
        <v>2</v>
      </c>
      <c r="Z2" s="175"/>
      <c r="AA2" s="175"/>
      <c r="AB2" s="175"/>
      <c r="AC2" s="175"/>
      <c r="AD2" s="175"/>
      <c r="AE2" s="175"/>
    </row>
    <row r="3" spans="1:80" s="1" customFormat="1" ht="30" customHeight="1">
      <c r="B3" s="176" t="s">
        <v>58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79" t="s">
        <v>67</v>
      </c>
      <c r="U3" s="180"/>
      <c r="V3" s="180"/>
      <c r="W3" s="180"/>
      <c r="X3" s="181"/>
      <c r="Y3" s="182">
        <v>45018</v>
      </c>
      <c r="Z3" s="183"/>
      <c r="AA3" s="183"/>
      <c r="AB3" s="183"/>
      <c r="AC3" s="45" t="s">
        <v>68</v>
      </c>
      <c r="AD3" s="184" t="s">
        <v>3</v>
      </c>
      <c r="AE3" s="185"/>
    </row>
    <row r="4" spans="1:80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0"/>
      <c r="U4" s="40"/>
      <c r="V4" s="40"/>
      <c r="W4" s="40"/>
      <c r="X4" s="40"/>
      <c r="Y4" s="46"/>
      <c r="Z4" s="47"/>
      <c r="AA4" s="6"/>
      <c r="AB4" s="46"/>
      <c r="AC4" s="46"/>
      <c r="AD4" s="6"/>
      <c r="AE4" s="6"/>
    </row>
    <row r="5" spans="1:80" s="1" customFormat="1">
      <c r="B5" s="186" t="s">
        <v>4</v>
      </c>
      <c r="C5" s="186"/>
      <c r="D5" s="186"/>
      <c r="E5" s="1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0"/>
      <c r="U5" s="40"/>
      <c r="V5" s="40"/>
      <c r="W5" s="40"/>
      <c r="X5" s="40"/>
      <c r="Y5" s="46"/>
      <c r="Z5" s="47"/>
      <c r="AA5" s="6"/>
      <c r="AB5" s="46"/>
      <c r="AC5" s="46"/>
      <c r="AD5" s="6"/>
      <c r="AE5" s="6"/>
    </row>
    <row r="6" spans="1:80" s="1" customFormat="1" ht="24" customHeight="1">
      <c r="B6" s="169" t="s">
        <v>5</v>
      </c>
      <c r="C6" s="169"/>
      <c r="D6" s="169"/>
      <c r="E6" s="169"/>
      <c r="F6" s="169"/>
      <c r="G6" s="166"/>
      <c r="H6" s="166"/>
      <c r="I6" s="166"/>
      <c r="J6" s="166"/>
      <c r="K6" s="166"/>
      <c r="L6" s="166"/>
      <c r="M6" s="166"/>
      <c r="N6" s="166"/>
      <c r="O6" s="166"/>
      <c r="P6" s="166"/>
      <c r="R6" s="167" t="s">
        <v>6</v>
      </c>
      <c r="S6" s="167"/>
      <c r="T6" s="167"/>
      <c r="U6" s="168"/>
      <c r="V6" s="166"/>
      <c r="W6" s="166"/>
      <c r="X6" s="166"/>
      <c r="Y6" s="166"/>
      <c r="Z6" s="166"/>
      <c r="AA6" s="166"/>
      <c r="AB6" s="166"/>
      <c r="AC6" s="166"/>
      <c r="AD6" s="166"/>
    </row>
    <row r="7" spans="1:80" s="1" customFormat="1" ht="24" customHeight="1">
      <c r="B7" s="169" t="s">
        <v>7</v>
      </c>
      <c r="C7" s="169"/>
      <c r="D7" s="169"/>
      <c r="E7" s="169"/>
      <c r="F7" s="169"/>
      <c r="G7" s="170"/>
      <c r="H7" s="170"/>
      <c r="I7" s="170"/>
      <c r="J7" s="170"/>
      <c r="K7" s="170"/>
      <c r="L7" s="170"/>
      <c r="M7" s="170"/>
      <c r="N7" s="170"/>
      <c r="O7" s="170"/>
      <c r="P7" s="170"/>
      <c r="R7" s="167" t="s">
        <v>8</v>
      </c>
      <c r="S7" s="167"/>
      <c r="T7" s="167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80" s="1" customFormat="1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R8" s="41"/>
      <c r="S8" s="41"/>
      <c r="T8" s="41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80" s="1" customFormat="1">
      <c r="B9" s="165" t="s">
        <v>9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42"/>
      <c r="X9" s="42"/>
      <c r="Y9" s="42"/>
      <c r="Z9" s="42"/>
      <c r="AA9" s="42"/>
      <c r="AB9" s="42"/>
      <c r="AC9" s="42"/>
      <c r="AD9" s="42"/>
    </row>
    <row r="10" spans="1:80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80" ht="26.25" customHeight="1">
      <c r="A11" s="11"/>
      <c r="B11" s="187" t="s">
        <v>10</v>
      </c>
      <c r="C11" s="187"/>
      <c r="D11" s="187"/>
      <c r="E11" s="187"/>
      <c r="F11" s="125" t="s">
        <v>59</v>
      </c>
      <c r="G11" s="125"/>
      <c r="H11" s="125"/>
      <c r="I11" s="125"/>
      <c r="J11" s="125" t="s">
        <v>11</v>
      </c>
      <c r="K11" s="125"/>
      <c r="L11" s="125"/>
      <c r="M11" s="125"/>
      <c r="N11" s="125"/>
      <c r="O11" s="125"/>
      <c r="P11" s="125"/>
      <c r="Q11" s="112" t="s">
        <v>7</v>
      </c>
      <c r="R11" s="113"/>
      <c r="S11" s="113"/>
      <c r="T11" s="113"/>
      <c r="U11" s="113"/>
      <c r="V11" s="113"/>
      <c r="W11" s="113"/>
      <c r="X11" s="114"/>
      <c r="Y11" s="125" t="s">
        <v>12</v>
      </c>
      <c r="Z11" s="125"/>
      <c r="AA11" s="125"/>
      <c r="AB11" s="125"/>
      <c r="AC11" s="125" t="s">
        <v>13</v>
      </c>
      <c r="AD11" s="125"/>
      <c r="AE11" s="125"/>
      <c r="AF11" s="62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BA11" s="27" t="s">
        <v>10</v>
      </c>
      <c r="BB11" s="27" t="s">
        <v>14</v>
      </c>
      <c r="BC11" s="27" t="s">
        <v>12</v>
      </c>
      <c r="BD11" s="27" t="s">
        <v>13</v>
      </c>
      <c r="BF11" s="112"/>
      <c r="BG11" s="114"/>
      <c r="BH11" s="164" t="str">
        <f>BC13</f>
        <v>加盟</v>
      </c>
      <c r="BI11" s="164"/>
      <c r="BJ11" s="164"/>
      <c r="BK11" s="164" t="str">
        <f>BC14</f>
        <v>非加盟</v>
      </c>
      <c r="BL11" s="164"/>
      <c r="BM11" s="164"/>
      <c r="BN11" s="164">
        <f>BC15</f>
        <v>0</v>
      </c>
      <c r="BO11" s="164"/>
      <c r="BP11" s="164"/>
      <c r="BQ11" s="164">
        <f>BC16</f>
        <v>0</v>
      </c>
      <c r="BR11" s="164"/>
      <c r="BS11" s="164"/>
      <c r="BT11" s="164">
        <f>BC17</f>
        <v>0</v>
      </c>
      <c r="BU11" s="164"/>
      <c r="BV11" s="164"/>
      <c r="BW11" s="164">
        <f>BC18</f>
        <v>0</v>
      </c>
      <c r="BX11" s="164"/>
      <c r="BY11" s="164"/>
      <c r="BZ11" s="125" t="s">
        <v>15</v>
      </c>
      <c r="CA11" s="125"/>
      <c r="CB11" s="125"/>
    </row>
    <row r="12" spans="1:80" ht="26.25" customHeight="1">
      <c r="A12" s="11"/>
      <c r="B12" s="162" t="s">
        <v>19</v>
      </c>
      <c r="C12" s="162"/>
      <c r="D12" s="162"/>
      <c r="E12" s="162"/>
      <c r="F12" s="162" t="s">
        <v>19</v>
      </c>
      <c r="G12" s="162"/>
      <c r="H12" s="162"/>
      <c r="I12" s="162"/>
      <c r="J12" s="161"/>
      <c r="K12" s="161"/>
      <c r="L12" s="161"/>
      <c r="M12" s="161"/>
      <c r="N12" s="161"/>
      <c r="O12" s="161"/>
      <c r="P12" s="161"/>
      <c r="Q12" s="125" t="s">
        <v>17</v>
      </c>
      <c r="R12" s="125"/>
      <c r="S12" s="161"/>
      <c r="T12" s="161"/>
      <c r="U12" s="161"/>
      <c r="V12" s="161"/>
      <c r="W12" s="161"/>
      <c r="X12" s="161"/>
      <c r="Y12" s="164" t="s">
        <v>18</v>
      </c>
      <c r="Z12" s="164"/>
      <c r="AA12" s="164"/>
      <c r="AB12" s="164"/>
      <c r="AC12" s="124" t="str">
        <f>BZ13</f>
        <v>―</v>
      </c>
      <c r="AD12" s="124"/>
      <c r="AE12" s="124"/>
      <c r="AF12" s="62"/>
      <c r="AG12" s="60">
        <f>SUM(AG13:AG17)</f>
        <v>0</v>
      </c>
      <c r="AH12" s="60">
        <f>SUM(AH13:AH17)</f>
        <v>0</v>
      </c>
      <c r="AI12" s="59"/>
      <c r="AJ12" s="59"/>
      <c r="AK12" s="59"/>
      <c r="AL12" s="59"/>
      <c r="AM12" s="59"/>
      <c r="AN12" s="59"/>
      <c r="AO12" s="59"/>
      <c r="AP12" s="59"/>
      <c r="AQ12" s="59"/>
      <c r="BA12" s="27" t="s">
        <v>19</v>
      </c>
      <c r="BB12" s="27" t="s">
        <v>19</v>
      </c>
      <c r="BC12" s="27" t="s">
        <v>19</v>
      </c>
      <c r="BD12" s="27"/>
      <c r="BF12" s="125" t="s">
        <v>20</v>
      </c>
      <c r="BG12" s="125"/>
      <c r="BH12" s="125">
        <f>COUNTIF($Y12:$AB17,BH$11)</f>
        <v>0</v>
      </c>
      <c r="BI12" s="125"/>
      <c r="BJ12" s="125"/>
      <c r="BK12" s="125">
        <f>COUNTIF($Y12:$AB17,BK$11)</f>
        <v>0</v>
      </c>
      <c r="BL12" s="125"/>
      <c r="BM12" s="125"/>
      <c r="BN12" s="125">
        <f>COUNTIF($Y12:$AB17,BN$11)</f>
        <v>0</v>
      </c>
      <c r="BO12" s="125"/>
      <c r="BP12" s="125"/>
      <c r="BQ12" s="125">
        <f>COUNTIF($Y12:$AB17,BQ$11)</f>
        <v>0</v>
      </c>
      <c r="BR12" s="125"/>
      <c r="BS12" s="125"/>
      <c r="BT12" s="125">
        <f>COUNTIF($Y12:$AB17,BT$10)</f>
        <v>0</v>
      </c>
      <c r="BU12" s="125"/>
      <c r="BV12" s="125"/>
      <c r="BW12" s="125">
        <f>COUNTIF($Y12:$AB17,BW$10)</f>
        <v>0</v>
      </c>
      <c r="BX12" s="125"/>
      <c r="BY12" s="125"/>
      <c r="BZ12" s="125">
        <f>SUM(BH12:BY12)</f>
        <v>0</v>
      </c>
      <c r="CA12" s="125"/>
      <c r="CB12" s="125"/>
    </row>
    <row r="13" spans="1:80" ht="26.25" customHeight="1">
      <c r="A13" s="61" t="str">
        <f>IF(AF13=0,"","×")</f>
        <v/>
      </c>
      <c r="B13" s="162"/>
      <c r="C13" s="162"/>
      <c r="D13" s="162"/>
      <c r="E13" s="162"/>
      <c r="F13" s="162"/>
      <c r="G13" s="162"/>
      <c r="H13" s="162"/>
      <c r="I13" s="162"/>
      <c r="J13" s="161"/>
      <c r="K13" s="161"/>
      <c r="L13" s="161"/>
      <c r="M13" s="161"/>
      <c r="N13" s="161"/>
      <c r="O13" s="161"/>
      <c r="P13" s="161"/>
      <c r="Q13" s="125" t="s">
        <v>21</v>
      </c>
      <c r="R13" s="125"/>
      <c r="S13" s="161"/>
      <c r="T13" s="161"/>
      <c r="U13" s="161"/>
      <c r="V13" s="161"/>
      <c r="W13" s="161"/>
      <c r="X13" s="161"/>
      <c r="Y13" s="162" t="s">
        <v>19</v>
      </c>
      <c r="Z13" s="162"/>
      <c r="AA13" s="162"/>
      <c r="AB13" s="162"/>
      <c r="AC13" s="124"/>
      <c r="AD13" s="124"/>
      <c r="AE13" s="124"/>
      <c r="AF13" s="62"/>
      <c r="AG13" s="51">
        <f>IF($S13="",0,IF($B$12=$BA$12,1,0))</f>
        <v>0</v>
      </c>
      <c r="AH13" s="51">
        <f>IF($S13="",0,IF($F$12=$BA$12,1,0))</f>
        <v>0</v>
      </c>
      <c r="AI13" s="51">
        <f t="shared" ref="AI13:AI23" si="0">IF($S13="",0,IF($Y13=$BC$12,1,0))</f>
        <v>0</v>
      </c>
      <c r="AJ13" s="59"/>
      <c r="AK13" s="59"/>
      <c r="AL13" s="59"/>
      <c r="AM13" s="59"/>
      <c r="AN13" s="59"/>
      <c r="AO13" s="59"/>
      <c r="AP13" s="59"/>
      <c r="AQ13" s="59"/>
      <c r="BA13" s="27" t="s">
        <v>16</v>
      </c>
      <c r="BB13" s="27" t="s">
        <v>61</v>
      </c>
      <c r="BC13" s="58" t="s">
        <v>164</v>
      </c>
      <c r="BD13" s="27">
        <v>3000</v>
      </c>
      <c r="BF13" s="125" t="s">
        <v>13</v>
      </c>
      <c r="BG13" s="125"/>
      <c r="BH13" s="125" t="e">
        <f>$BD$13/$BZ12*BH12</f>
        <v>#DIV/0!</v>
      </c>
      <c r="BI13" s="125"/>
      <c r="BJ13" s="125"/>
      <c r="BK13" s="125" t="e">
        <f>$BD$14/$BZ12*BK12</f>
        <v>#DIV/0!</v>
      </c>
      <c r="BL13" s="125"/>
      <c r="BM13" s="125"/>
      <c r="BN13" s="125" t="e">
        <f>$BD$15/$BZ12*BN12</f>
        <v>#DIV/0!</v>
      </c>
      <c r="BO13" s="125"/>
      <c r="BP13" s="125"/>
      <c r="BQ13" s="125" t="e">
        <f>$BD$16/$BZ12*BQ12</f>
        <v>#DIV/0!</v>
      </c>
      <c r="BR13" s="125"/>
      <c r="BS13" s="125"/>
      <c r="BT13" s="125" t="e">
        <f>$BD$17/$BZ12*BT12</f>
        <v>#DIV/0!</v>
      </c>
      <c r="BU13" s="125"/>
      <c r="BV13" s="125"/>
      <c r="BW13" s="125" t="e">
        <f>$BD$18/$BZ12*BW12</f>
        <v>#DIV/0!</v>
      </c>
      <c r="BX13" s="125"/>
      <c r="BY13" s="125"/>
      <c r="BZ13" s="156" t="str">
        <f>IF(BZ12=0,"―",ROUND(SUM(BH13:BY13),-1))</f>
        <v>―</v>
      </c>
      <c r="CA13" s="157"/>
      <c r="CB13" s="158"/>
    </row>
    <row r="14" spans="1:80" ht="26.25" customHeight="1">
      <c r="A14" s="61" t="str">
        <f>IF(AF14=0,"","×")</f>
        <v/>
      </c>
      <c r="B14" s="162"/>
      <c r="C14" s="162"/>
      <c r="D14" s="162"/>
      <c r="E14" s="162"/>
      <c r="F14" s="162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25" t="s">
        <v>22</v>
      </c>
      <c r="R14" s="125"/>
      <c r="S14" s="161"/>
      <c r="T14" s="161"/>
      <c r="U14" s="161"/>
      <c r="V14" s="161"/>
      <c r="W14" s="161"/>
      <c r="X14" s="161"/>
      <c r="Y14" s="162" t="s">
        <v>19</v>
      </c>
      <c r="Z14" s="162"/>
      <c r="AA14" s="162"/>
      <c r="AB14" s="162"/>
      <c r="AC14" s="124"/>
      <c r="AD14" s="124"/>
      <c r="AE14" s="124"/>
      <c r="AF14" s="62"/>
      <c r="AG14" s="51">
        <f>IF($S14="",0,IF($B$12=$BA$12,1,0))</f>
        <v>0</v>
      </c>
      <c r="AH14" s="51">
        <f>IF($S14="",0,IF($B$12=$BA$12,1,0))</f>
        <v>0</v>
      </c>
      <c r="AI14" s="51">
        <f t="shared" si="0"/>
        <v>0</v>
      </c>
      <c r="AJ14" s="59"/>
      <c r="AK14" s="59"/>
      <c r="AL14" s="59"/>
      <c r="AM14" s="59"/>
      <c r="AN14" s="59"/>
      <c r="AO14" s="59"/>
      <c r="AP14" s="59"/>
      <c r="AQ14" s="59"/>
      <c r="BA14" s="27" t="s">
        <v>23</v>
      </c>
      <c r="BB14" s="27" t="s">
        <v>62</v>
      </c>
      <c r="BC14" s="58" t="s">
        <v>163</v>
      </c>
      <c r="BD14" s="27">
        <v>4500</v>
      </c>
    </row>
    <row r="15" spans="1:80" ht="26.25" customHeight="1">
      <c r="A15" s="61" t="str">
        <f>IF(AF15=0,"","×")</f>
        <v/>
      </c>
      <c r="B15" s="162"/>
      <c r="C15" s="162"/>
      <c r="D15" s="162"/>
      <c r="E15" s="162"/>
      <c r="F15" s="162"/>
      <c r="G15" s="162"/>
      <c r="H15" s="162"/>
      <c r="I15" s="162"/>
      <c r="J15" s="161"/>
      <c r="K15" s="161"/>
      <c r="L15" s="161"/>
      <c r="M15" s="161"/>
      <c r="N15" s="161"/>
      <c r="O15" s="161"/>
      <c r="P15" s="161"/>
      <c r="Q15" s="125" t="s">
        <v>24</v>
      </c>
      <c r="R15" s="125"/>
      <c r="S15" s="161"/>
      <c r="T15" s="161"/>
      <c r="U15" s="161"/>
      <c r="V15" s="161"/>
      <c r="W15" s="161"/>
      <c r="X15" s="161"/>
      <c r="Y15" s="162" t="s">
        <v>19</v>
      </c>
      <c r="Z15" s="162"/>
      <c r="AA15" s="162"/>
      <c r="AB15" s="162"/>
      <c r="AC15" s="124"/>
      <c r="AD15" s="124"/>
      <c r="AE15" s="124"/>
      <c r="AF15" s="62"/>
      <c r="AG15" s="51">
        <f>IF($S15="",0,IF($B$12=$BA$12,1,0))</f>
        <v>0</v>
      </c>
      <c r="AH15" s="51">
        <f>IF($S15="",0,IF($B$12=$BA$12,1,0))</f>
        <v>0</v>
      </c>
      <c r="AI15" s="51">
        <f t="shared" si="0"/>
        <v>0</v>
      </c>
      <c r="AJ15" s="59"/>
      <c r="AK15" s="59"/>
      <c r="AL15" s="59"/>
      <c r="AM15" s="59"/>
      <c r="AN15" s="59"/>
      <c r="AO15" s="59"/>
      <c r="AP15" s="59"/>
      <c r="AQ15" s="59"/>
      <c r="BB15" s="27" t="s">
        <v>63</v>
      </c>
      <c r="BC15" s="58"/>
      <c r="BD15" s="27"/>
    </row>
    <row r="16" spans="1:80" ht="26.25" customHeight="1">
      <c r="A16" s="61" t="str">
        <f>IF(AF16=0,"","×")</f>
        <v/>
      </c>
      <c r="B16" s="162"/>
      <c r="C16" s="162"/>
      <c r="D16" s="162"/>
      <c r="E16" s="162"/>
      <c r="F16" s="162"/>
      <c r="G16" s="162"/>
      <c r="H16" s="162"/>
      <c r="I16" s="162"/>
      <c r="J16" s="161"/>
      <c r="K16" s="161"/>
      <c r="L16" s="161"/>
      <c r="M16" s="161"/>
      <c r="N16" s="161"/>
      <c r="O16" s="161"/>
      <c r="P16" s="161"/>
      <c r="Q16" s="125" t="s">
        <v>25</v>
      </c>
      <c r="R16" s="125"/>
      <c r="S16" s="161"/>
      <c r="T16" s="161"/>
      <c r="U16" s="161"/>
      <c r="V16" s="161"/>
      <c r="W16" s="161"/>
      <c r="X16" s="161"/>
      <c r="Y16" s="162" t="s">
        <v>19</v>
      </c>
      <c r="Z16" s="162"/>
      <c r="AA16" s="162"/>
      <c r="AB16" s="162"/>
      <c r="AC16" s="124"/>
      <c r="AD16" s="124"/>
      <c r="AE16" s="124"/>
      <c r="AF16" s="62"/>
      <c r="AG16" s="51">
        <f>IF($S16="",0,IF($B$12=$BA$12,1,0))</f>
        <v>0</v>
      </c>
      <c r="AH16" s="51">
        <f>IF($S16="",0,IF($B$12=$BA$12,1,0))</f>
        <v>0</v>
      </c>
      <c r="AI16" s="51">
        <f t="shared" si="0"/>
        <v>0</v>
      </c>
      <c r="AJ16" s="59"/>
      <c r="AK16" s="59"/>
      <c r="AL16" s="59"/>
      <c r="AM16" s="59"/>
      <c r="AN16" s="59"/>
      <c r="AO16" s="59"/>
      <c r="AP16" s="59"/>
      <c r="AQ16" s="59"/>
      <c r="BB16" s="27" t="s">
        <v>64</v>
      </c>
      <c r="BC16" s="58"/>
      <c r="BD16" s="27"/>
    </row>
    <row r="17" spans="1:80" ht="26.25" customHeight="1">
      <c r="A17" s="61" t="str">
        <f>IF(AF17=0,"","×")</f>
        <v/>
      </c>
      <c r="B17" s="162"/>
      <c r="C17" s="162"/>
      <c r="D17" s="162"/>
      <c r="E17" s="162"/>
      <c r="F17" s="162"/>
      <c r="G17" s="162"/>
      <c r="H17" s="162"/>
      <c r="I17" s="162"/>
      <c r="J17" s="161"/>
      <c r="K17" s="161"/>
      <c r="L17" s="161"/>
      <c r="M17" s="161"/>
      <c r="N17" s="161"/>
      <c r="O17" s="161"/>
      <c r="P17" s="161"/>
      <c r="Q17" s="125" t="s">
        <v>26</v>
      </c>
      <c r="R17" s="125"/>
      <c r="S17" s="161"/>
      <c r="T17" s="161"/>
      <c r="U17" s="161"/>
      <c r="V17" s="161"/>
      <c r="W17" s="161"/>
      <c r="X17" s="161"/>
      <c r="Y17" s="162" t="s">
        <v>19</v>
      </c>
      <c r="Z17" s="162"/>
      <c r="AA17" s="162"/>
      <c r="AB17" s="162"/>
      <c r="AC17" s="124"/>
      <c r="AD17" s="124"/>
      <c r="AE17" s="124"/>
      <c r="AF17" s="62"/>
      <c r="AG17" s="51">
        <f>IF($S17="",0,IF($B$12=$BA$12,1,0))</f>
        <v>0</v>
      </c>
      <c r="AH17" s="51">
        <f>IF($S17="",0,IF($B$12=$BA$12,1,0))</f>
        <v>0</v>
      </c>
      <c r="AI17" s="51">
        <f t="shared" si="0"/>
        <v>0</v>
      </c>
      <c r="AJ17" s="59"/>
      <c r="AK17" s="59"/>
      <c r="AL17" s="59"/>
      <c r="AM17" s="59"/>
      <c r="AN17" s="59"/>
      <c r="AO17" s="59"/>
      <c r="AP17" s="59"/>
      <c r="AQ17" s="59"/>
      <c r="BB17" s="27"/>
      <c r="BC17" s="27"/>
      <c r="BD17" s="27"/>
    </row>
    <row r="18" spans="1:80" ht="26.25" customHeight="1">
      <c r="A18" s="11"/>
      <c r="B18" s="162" t="s">
        <v>19</v>
      </c>
      <c r="C18" s="162"/>
      <c r="D18" s="162"/>
      <c r="E18" s="162"/>
      <c r="F18" s="162" t="s">
        <v>19</v>
      </c>
      <c r="G18" s="162"/>
      <c r="H18" s="162"/>
      <c r="I18" s="162"/>
      <c r="J18" s="161"/>
      <c r="K18" s="161"/>
      <c r="L18" s="161"/>
      <c r="M18" s="161"/>
      <c r="N18" s="161"/>
      <c r="O18" s="161"/>
      <c r="P18" s="161"/>
      <c r="Q18" s="125" t="s">
        <v>17</v>
      </c>
      <c r="R18" s="125"/>
      <c r="S18" s="161"/>
      <c r="T18" s="161"/>
      <c r="U18" s="161"/>
      <c r="V18" s="161"/>
      <c r="W18" s="161"/>
      <c r="X18" s="161"/>
      <c r="Y18" s="164" t="s">
        <v>18</v>
      </c>
      <c r="Z18" s="164"/>
      <c r="AA18" s="164"/>
      <c r="AB18" s="164"/>
      <c r="AC18" s="124" t="str">
        <f>BZ22</f>
        <v>―</v>
      </c>
      <c r="AD18" s="124"/>
      <c r="AE18" s="124"/>
      <c r="AF18" s="62"/>
      <c r="AG18" s="50">
        <f>SUM(AG19:AG23)</f>
        <v>0</v>
      </c>
      <c r="AH18" s="50">
        <f>SUM(AH19:AH23)</f>
        <v>0</v>
      </c>
      <c r="AI18" s="51">
        <f t="shared" si="0"/>
        <v>0</v>
      </c>
      <c r="AJ18" s="59"/>
      <c r="AK18" s="59"/>
      <c r="AL18" s="59"/>
      <c r="AM18" s="59"/>
      <c r="AN18" s="59"/>
      <c r="AO18" s="59"/>
      <c r="AP18" s="59"/>
      <c r="AQ18" s="59"/>
      <c r="BB18" s="27"/>
      <c r="BC18" s="27"/>
      <c r="BD18" s="27"/>
    </row>
    <row r="19" spans="1:80" ht="26.25" customHeight="1">
      <c r="A19" s="61" t="str">
        <f>IF(AF19=0,"","×")</f>
        <v/>
      </c>
      <c r="B19" s="162"/>
      <c r="C19" s="162"/>
      <c r="D19" s="162"/>
      <c r="E19" s="162"/>
      <c r="F19" s="162"/>
      <c r="G19" s="162"/>
      <c r="H19" s="162"/>
      <c r="I19" s="162"/>
      <c r="J19" s="161"/>
      <c r="K19" s="161"/>
      <c r="L19" s="161"/>
      <c r="M19" s="161"/>
      <c r="N19" s="161"/>
      <c r="O19" s="161"/>
      <c r="P19" s="161"/>
      <c r="Q19" s="125" t="s">
        <v>21</v>
      </c>
      <c r="R19" s="125"/>
      <c r="S19" s="161"/>
      <c r="T19" s="161"/>
      <c r="U19" s="161"/>
      <c r="V19" s="161"/>
      <c r="W19" s="161"/>
      <c r="X19" s="161"/>
      <c r="Y19" s="162" t="s">
        <v>19</v>
      </c>
      <c r="Z19" s="162"/>
      <c r="AA19" s="162"/>
      <c r="AB19" s="162"/>
      <c r="AC19" s="124"/>
      <c r="AD19" s="124"/>
      <c r="AE19" s="124"/>
      <c r="AF19" s="62"/>
      <c r="AG19" s="51">
        <f>IF($S19="",0,IF($B$18=$BA$12,1,0))</f>
        <v>0</v>
      </c>
      <c r="AH19" s="51">
        <f>IF($S19="",0,IF($F$18=$BA$12,1,0))</f>
        <v>0</v>
      </c>
      <c r="AI19" s="51">
        <f t="shared" si="0"/>
        <v>0</v>
      </c>
      <c r="AJ19" s="59"/>
      <c r="AK19" s="59"/>
      <c r="AL19" s="59"/>
      <c r="AM19" s="59"/>
      <c r="AN19" s="59"/>
      <c r="AO19" s="59"/>
      <c r="AP19" s="59"/>
      <c r="AQ19" s="59"/>
    </row>
    <row r="20" spans="1:80" ht="26.25" customHeight="1">
      <c r="A20" s="61" t="str">
        <f>IF(AF20=0,"","×")</f>
        <v/>
      </c>
      <c r="B20" s="162"/>
      <c r="C20" s="162"/>
      <c r="D20" s="162"/>
      <c r="E20" s="162"/>
      <c r="F20" s="162"/>
      <c r="G20" s="162"/>
      <c r="H20" s="162"/>
      <c r="I20" s="162"/>
      <c r="J20" s="161"/>
      <c r="K20" s="161"/>
      <c r="L20" s="161"/>
      <c r="M20" s="161"/>
      <c r="N20" s="161"/>
      <c r="O20" s="161"/>
      <c r="P20" s="161"/>
      <c r="Q20" s="125" t="s">
        <v>22</v>
      </c>
      <c r="R20" s="125"/>
      <c r="S20" s="161"/>
      <c r="T20" s="161"/>
      <c r="U20" s="161"/>
      <c r="V20" s="161"/>
      <c r="W20" s="161"/>
      <c r="X20" s="161"/>
      <c r="Y20" s="162" t="s">
        <v>165</v>
      </c>
      <c r="Z20" s="162"/>
      <c r="AA20" s="162"/>
      <c r="AB20" s="162"/>
      <c r="AC20" s="124"/>
      <c r="AD20" s="124"/>
      <c r="AE20" s="124"/>
      <c r="AF20" s="62"/>
      <c r="AG20" s="51">
        <f>IF($S20="",0,IF($B$18=$BA$12,1,0))</f>
        <v>0</v>
      </c>
      <c r="AH20" s="51">
        <f>IF($S20="",0,IF($F$18=$BA$12,1,0))</f>
        <v>0</v>
      </c>
      <c r="AI20" s="51">
        <f t="shared" si="0"/>
        <v>0</v>
      </c>
      <c r="AJ20" s="59"/>
      <c r="AK20" s="59"/>
      <c r="AL20" s="59"/>
      <c r="AM20" s="59"/>
      <c r="AN20" s="59"/>
      <c r="AO20" s="59"/>
      <c r="AP20" s="59"/>
      <c r="AQ20" s="59"/>
    </row>
    <row r="21" spans="1:80" ht="26.25" customHeight="1">
      <c r="A21" s="61" t="str">
        <f>IF(AF21=0,"","×")</f>
        <v/>
      </c>
      <c r="B21" s="162"/>
      <c r="C21" s="162"/>
      <c r="D21" s="162"/>
      <c r="E21" s="162"/>
      <c r="F21" s="162"/>
      <c r="G21" s="162"/>
      <c r="H21" s="162"/>
      <c r="I21" s="162"/>
      <c r="J21" s="161"/>
      <c r="K21" s="161"/>
      <c r="L21" s="161"/>
      <c r="M21" s="161"/>
      <c r="N21" s="161"/>
      <c r="O21" s="161"/>
      <c r="P21" s="161"/>
      <c r="Q21" s="125" t="s">
        <v>24</v>
      </c>
      <c r="R21" s="125"/>
      <c r="S21" s="161"/>
      <c r="T21" s="161"/>
      <c r="U21" s="161"/>
      <c r="V21" s="161"/>
      <c r="W21" s="161"/>
      <c r="X21" s="161"/>
      <c r="Y21" s="162" t="s">
        <v>19</v>
      </c>
      <c r="Z21" s="162"/>
      <c r="AA21" s="162"/>
      <c r="AB21" s="162"/>
      <c r="AC21" s="124"/>
      <c r="AD21" s="124"/>
      <c r="AE21" s="124"/>
      <c r="AF21" s="62"/>
      <c r="AG21" s="51">
        <f>IF($S21="",0,IF($B$18=$BA$12,1,0))</f>
        <v>0</v>
      </c>
      <c r="AH21" s="51">
        <f>IF($S21="",0,IF($F$18=$BA$12,1,0))</f>
        <v>0</v>
      </c>
      <c r="AI21" s="51">
        <f t="shared" si="0"/>
        <v>0</v>
      </c>
      <c r="AJ21" s="59"/>
      <c r="AK21" s="59"/>
      <c r="AL21" s="59"/>
      <c r="AM21" s="59"/>
      <c r="AN21" s="59"/>
      <c r="AO21" s="59"/>
      <c r="AP21" s="59"/>
      <c r="AQ21" s="59"/>
      <c r="BF21" s="125" t="s">
        <v>20</v>
      </c>
      <c r="BG21" s="125"/>
      <c r="BH21" s="125">
        <f>COUNTIF($Y18:$AB23,BH$11)</f>
        <v>0</v>
      </c>
      <c r="BI21" s="125"/>
      <c r="BJ21" s="125"/>
      <c r="BK21" s="125">
        <f>COUNTIF($Y18:$AB23,BK$11)</f>
        <v>0</v>
      </c>
      <c r="BL21" s="125"/>
      <c r="BM21" s="125"/>
      <c r="BN21" s="125">
        <f>COUNTIF($Y18:$AB23,BN$11)</f>
        <v>0</v>
      </c>
      <c r="BO21" s="125"/>
      <c r="BP21" s="125"/>
      <c r="BQ21" s="125">
        <f>COUNTIF($Y18:$AB23,BQ$11)</f>
        <v>0</v>
      </c>
      <c r="BR21" s="125"/>
      <c r="BS21" s="125"/>
      <c r="BT21" s="125">
        <f>COUNTIF($Y18:$AB23,BT$10)</f>
        <v>0</v>
      </c>
      <c r="BU21" s="125"/>
      <c r="BV21" s="125"/>
      <c r="BW21" s="125">
        <f>COUNTIF($Y18:$AB23,BW$10)</f>
        <v>0</v>
      </c>
      <c r="BX21" s="125"/>
      <c r="BY21" s="125"/>
      <c r="BZ21" s="125">
        <f>SUM(BH21:BY21)</f>
        <v>0</v>
      </c>
      <c r="CA21" s="125"/>
      <c r="CB21" s="125"/>
    </row>
    <row r="22" spans="1:80" ht="26.25" customHeight="1">
      <c r="A22" s="61" t="str">
        <f>IF(AF22=0,"","×")</f>
        <v/>
      </c>
      <c r="B22" s="162"/>
      <c r="C22" s="162"/>
      <c r="D22" s="162"/>
      <c r="E22" s="162"/>
      <c r="F22" s="162"/>
      <c r="G22" s="162"/>
      <c r="H22" s="162"/>
      <c r="I22" s="162"/>
      <c r="J22" s="161"/>
      <c r="K22" s="161"/>
      <c r="L22" s="161"/>
      <c r="M22" s="161"/>
      <c r="N22" s="161"/>
      <c r="O22" s="161"/>
      <c r="P22" s="161"/>
      <c r="Q22" s="125" t="s">
        <v>25</v>
      </c>
      <c r="R22" s="125"/>
      <c r="S22" s="161"/>
      <c r="T22" s="161"/>
      <c r="U22" s="161"/>
      <c r="V22" s="161"/>
      <c r="W22" s="161"/>
      <c r="X22" s="161"/>
      <c r="Y22" s="162" t="s">
        <v>19</v>
      </c>
      <c r="Z22" s="162"/>
      <c r="AA22" s="162"/>
      <c r="AB22" s="162"/>
      <c r="AC22" s="124"/>
      <c r="AD22" s="124"/>
      <c r="AE22" s="124"/>
      <c r="AF22" s="62"/>
      <c r="AG22" s="51">
        <f>IF($S22="",0,IF($B$18=$BA$12,1,0))</f>
        <v>0</v>
      </c>
      <c r="AH22" s="51">
        <f>IF($S22="",0,IF($F$18=$BA$12,1,0))</f>
        <v>0</v>
      </c>
      <c r="AI22" s="51">
        <f t="shared" si="0"/>
        <v>0</v>
      </c>
      <c r="AJ22" s="59"/>
      <c r="AK22" s="59"/>
      <c r="AL22" s="59"/>
      <c r="AM22" s="59"/>
      <c r="AN22" s="59"/>
      <c r="AO22" s="59"/>
      <c r="AP22" s="59"/>
      <c r="AQ22" s="59"/>
      <c r="BA22" s="27" t="s">
        <v>27</v>
      </c>
      <c r="BF22" s="125" t="s">
        <v>13</v>
      </c>
      <c r="BG22" s="125"/>
      <c r="BH22" s="125" t="e">
        <f>$BD$13/$BZ21*BH21</f>
        <v>#DIV/0!</v>
      </c>
      <c r="BI22" s="125"/>
      <c r="BJ22" s="125"/>
      <c r="BK22" s="125" t="e">
        <f>$BD$14/$BZ21*BK21</f>
        <v>#DIV/0!</v>
      </c>
      <c r="BL22" s="125"/>
      <c r="BM22" s="125"/>
      <c r="BN22" s="125" t="e">
        <f>$BD$15/$BZ21*BN21</f>
        <v>#DIV/0!</v>
      </c>
      <c r="BO22" s="125"/>
      <c r="BP22" s="125"/>
      <c r="BQ22" s="125" t="e">
        <f>$BD$16/$BZ21*BQ21</f>
        <v>#DIV/0!</v>
      </c>
      <c r="BR22" s="125"/>
      <c r="BS22" s="125"/>
      <c r="BT22" s="125" t="e">
        <f>$BD$17/$BZ21*BT21</f>
        <v>#DIV/0!</v>
      </c>
      <c r="BU22" s="125"/>
      <c r="BV22" s="125"/>
      <c r="BW22" s="125" t="e">
        <f>$BD$18/$BZ21*BW21</f>
        <v>#DIV/0!</v>
      </c>
      <c r="BX22" s="125"/>
      <c r="BY22" s="125"/>
      <c r="BZ22" s="156" t="str">
        <f>IF(BZ21=0,"―",ROUND(SUM(BH22:BY22),-1))</f>
        <v>―</v>
      </c>
      <c r="CA22" s="157"/>
      <c r="CB22" s="158"/>
    </row>
    <row r="23" spans="1:80" ht="26.25" customHeight="1">
      <c r="A23" s="61" t="str">
        <f>IF(AF23=0,"","×")</f>
        <v/>
      </c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1"/>
      <c r="M23" s="161"/>
      <c r="N23" s="161"/>
      <c r="O23" s="161"/>
      <c r="P23" s="161"/>
      <c r="Q23" s="125" t="s">
        <v>26</v>
      </c>
      <c r="R23" s="125"/>
      <c r="S23" s="161"/>
      <c r="T23" s="161"/>
      <c r="U23" s="161"/>
      <c r="V23" s="161"/>
      <c r="W23" s="161"/>
      <c r="X23" s="161"/>
      <c r="Y23" s="162" t="s">
        <v>19</v>
      </c>
      <c r="Z23" s="162"/>
      <c r="AA23" s="162"/>
      <c r="AB23" s="162"/>
      <c r="AC23" s="124"/>
      <c r="AD23" s="124"/>
      <c r="AE23" s="124"/>
      <c r="AF23" s="62"/>
      <c r="AG23" s="51">
        <f>IF($S23="",0,IF($B$18=$BA$12,1,0))</f>
        <v>0</v>
      </c>
      <c r="AH23" s="51">
        <f>IF($S23="",0,IF($F$18=$BA$12,1,0))</f>
        <v>0</v>
      </c>
      <c r="AI23" s="51">
        <f t="shared" si="0"/>
        <v>0</v>
      </c>
      <c r="AJ23" s="59"/>
      <c r="AK23" s="59"/>
      <c r="AL23" s="59"/>
      <c r="AM23" s="59"/>
      <c r="AN23" s="59"/>
      <c r="AO23" s="59"/>
      <c r="AP23" s="59"/>
      <c r="AQ23" s="59"/>
      <c r="BA23" s="27" t="s">
        <v>19</v>
      </c>
    </row>
    <row r="24" spans="1:80" ht="22.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63" t="s">
        <v>28</v>
      </c>
      <c r="AA24" s="163"/>
      <c r="AB24" s="163"/>
      <c r="AC24" s="159">
        <f>SUM(AC12:AE23)</f>
        <v>0</v>
      </c>
      <c r="AD24" s="159"/>
      <c r="AE24" s="159"/>
      <c r="BA24" s="27" t="s">
        <v>29</v>
      </c>
    </row>
    <row r="25" spans="1:80" ht="22.5" customHeight="1">
      <c r="BA25" s="27" t="s">
        <v>30</v>
      </c>
    </row>
    <row r="26" spans="1:80" ht="22.5" customHeight="1">
      <c r="B26" s="8" t="s">
        <v>31</v>
      </c>
      <c r="R26" s="11"/>
      <c r="BA26" s="27"/>
    </row>
    <row r="27" spans="1:80" ht="25.5" customHeight="1">
      <c r="B27" s="160" t="s">
        <v>78</v>
      </c>
      <c r="C27" s="160"/>
      <c r="D27" s="160"/>
      <c r="E27" s="160"/>
      <c r="F27" s="160"/>
      <c r="G27" s="125" t="s">
        <v>79</v>
      </c>
      <c r="H27" s="125"/>
      <c r="I27" s="125"/>
      <c r="J27" s="125"/>
      <c r="K27" s="125"/>
      <c r="L27" s="125"/>
      <c r="M27" s="160" t="s">
        <v>32</v>
      </c>
      <c r="N27" s="160"/>
      <c r="O27" s="160"/>
      <c r="P27" s="160"/>
      <c r="Q27" s="160"/>
      <c r="R27" s="160" t="s">
        <v>33</v>
      </c>
      <c r="S27" s="160"/>
      <c r="T27" s="160"/>
      <c r="U27" s="160"/>
      <c r="V27" s="160"/>
    </row>
    <row r="28" spans="1:80" ht="22.5" customHeight="1">
      <c r="B28" s="149"/>
      <c r="C28" s="149"/>
      <c r="D28" s="149"/>
      <c r="E28" s="149"/>
      <c r="F28" s="149"/>
      <c r="G28" s="126"/>
      <c r="H28" s="127"/>
      <c r="I28" s="127"/>
      <c r="J28" s="127"/>
      <c r="K28" s="127"/>
      <c r="L28" s="128"/>
      <c r="M28" s="131" t="s">
        <v>19</v>
      </c>
      <c r="N28" s="131"/>
      <c r="O28" s="131"/>
      <c r="P28" s="131"/>
      <c r="Q28" s="131"/>
      <c r="R28" s="142"/>
      <c r="S28" s="142"/>
      <c r="T28" s="142"/>
      <c r="U28" s="142"/>
      <c r="V28" s="142"/>
    </row>
    <row r="29" spans="1:80" ht="22.5" customHeight="1">
      <c r="B29" s="149"/>
      <c r="C29" s="149"/>
      <c r="D29" s="149"/>
      <c r="E29" s="149"/>
      <c r="F29" s="149"/>
      <c r="G29" s="126"/>
      <c r="H29" s="127"/>
      <c r="I29" s="127"/>
      <c r="J29" s="127"/>
      <c r="K29" s="127"/>
      <c r="L29" s="128"/>
      <c r="M29" s="131" t="s">
        <v>19</v>
      </c>
      <c r="N29" s="131"/>
      <c r="O29" s="131"/>
      <c r="P29" s="131"/>
      <c r="Q29" s="131"/>
      <c r="R29" s="142"/>
      <c r="S29" s="142"/>
      <c r="T29" s="142"/>
      <c r="U29" s="142"/>
      <c r="V29" s="142"/>
    </row>
    <row r="30" spans="1:80" ht="17.2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80">
      <c r="B31" s="2" t="s">
        <v>34</v>
      </c>
    </row>
    <row r="32" spans="1:80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</row>
    <row r="33" spans="1:45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</row>
    <row r="34" spans="1:45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</row>
    <row r="36" spans="1:45" ht="17.25">
      <c r="A36" s="9"/>
      <c r="B36" s="153" t="s">
        <v>35</v>
      </c>
      <c r="C36" s="154"/>
      <c r="D36" s="155"/>
      <c r="E36" s="143" t="s">
        <v>36</v>
      </c>
      <c r="F36" s="144"/>
      <c r="G36" s="144"/>
      <c r="H36" s="144"/>
      <c r="I36" s="145"/>
      <c r="J36" s="11"/>
      <c r="K36" s="11"/>
      <c r="L36" s="11"/>
      <c r="M36" s="11"/>
      <c r="N36" s="146" t="s">
        <v>37</v>
      </c>
      <c r="O36" s="147"/>
      <c r="P36" s="148"/>
      <c r="Q36" s="146" t="s">
        <v>38</v>
      </c>
      <c r="R36" s="147"/>
      <c r="S36" s="148"/>
      <c r="T36" s="150" t="s">
        <v>39</v>
      </c>
      <c r="U36" s="151"/>
      <c r="V36" s="151"/>
      <c r="W36" s="152"/>
    </row>
    <row r="37" spans="1:45" ht="53.25" customHeight="1">
      <c r="A37" s="9"/>
      <c r="B37" s="129"/>
      <c r="C37" s="130"/>
      <c r="D37" s="130"/>
      <c r="E37" s="132"/>
      <c r="F37" s="133"/>
      <c r="G37" s="133"/>
      <c r="H37" s="133"/>
      <c r="I37" s="134"/>
      <c r="J37" s="135"/>
      <c r="K37" s="136"/>
      <c r="L37" s="136"/>
      <c r="M37" s="137"/>
      <c r="N37" s="129"/>
      <c r="O37" s="130"/>
      <c r="P37" s="130"/>
      <c r="Q37" s="138"/>
      <c r="R37" s="139"/>
      <c r="S37" s="140"/>
      <c r="T37" s="141"/>
      <c r="U37" s="141"/>
      <c r="V37" s="141"/>
      <c r="W37" s="141"/>
      <c r="Y37" s="11"/>
      <c r="Z37" s="11"/>
      <c r="AA37" s="11"/>
      <c r="AB37" s="11"/>
      <c r="AC37" s="11"/>
      <c r="AD37" s="11"/>
    </row>
    <row r="38" spans="1:45" ht="13.5" hidden="1" customHeight="1">
      <c r="B38" s="10"/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1"/>
      <c r="N38" s="11"/>
      <c r="R38" s="7"/>
      <c r="S38" s="7"/>
    </row>
    <row r="39" spans="1:45" hidden="1">
      <c r="P39" s="28"/>
      <c r="Q39" s="28"/>
      <c r="R39" s="49"/>
      <c r="S39" s="49"/>
      <c r="T39" s="49"/>
      <c r="U39" s="49"/>
      <c r="AI39" s="112" t="s">
        <v>40</v>
      </c>
      <c r="AJ39" s="113"/>
      <c r="AK39" s="113"/>
      <c r="AL39" s="114"/>
    </row>
    <row r="40" spans="1:45" ht="108" hidden="1">
      <c r="A40" s="12" t="s">
        <v>41</v>
      </c>
      <c r="B40" s="13" t="s">
        <v>42</v>
      </c>
      <c r="C40" s="14" t="s">
        <v>43</v>
      </c>
      <c r="D40" s="15" t="s">
        <v>5</v>
      </c>
      <c r="E40" s="16" t="s">
        <v>11</v>
      </c>
      <c r="F40" s="17" t="s">
        <v>44</v>
      </c>
      <c r="G40" s="18" t="s">
        <v>45</v>
      </c>
      <c r="H40" s="29" t="s">
        <v>46</v>
      </c>
      <c r="I40" s="15" t="s">
        <v>13</v>
      </c>
      <c r="J40" s="30" t="s">
        <v>47</v>
      </c>
      <c r="K40" s="31" t="s">
        <v>48</v>
      </c>
      <c r="L40" s="32" t="s">
        <v>49</v>
      </c>
      <c r="M40" s="33" t="s">
        <v>50</v>
      </c>
      <c r="N40" s="33" t="s">
        <v>51</v>
      </c>
      <c r="O40" s="43" t="s">
        <v>17</v>
      </c>
      <c r="P40" s="68" t="s">
        <v>70</v>
      </c>
      <c r="Q40" s="68" t="s">
        <v>71</v>
      </c>
      <c r="R40" s="69" t="s">
        <v>72</v>
      </c>
      <c r="S40" s="69" t="s">
        <v>73</v>
      </c>
      <c r="T40" s="69" t="s">
        <v>74</v>
      </c>
      <c r="U40" s="63" t="s">
        <v>65</v>
      </c>
      <c r="V40" s="63">
        <v>1</v>
      </c>
      <c r="W40" s="63">
        <v>2</v>
      </c>
      <c r="X40" s="63">
        <v>3</v>
      </c>
      <c r="Y40" s="63">
        <v>4</v>
      </c>
      <c r="Z40" s="64" t="s">
        <v>65</v>
      </c>
      <c r="AA40" s="64">
        <v>1</v>
      </c>
      <c r="AB40" s="64">
        <v>2</v>
      </c>
      <c r="AC40" s="64">
        <v>3</v>
      </c>
      <c r="AD40" s="64">
        <v>4</v>
      </c>
      <c r="AE40" s="64" t="s">
        <v>66</v>
      </c>
      <c r="AF40" s="52" t="s">
        <v>44</v>
      </c>
      <c r="AG40" s="53" t="s">
        <v>52</v>
      </c>
      <c r="AH40" s="70" t="s">
        <v>53</v>
      </c>
      <c r="AI40" s="54" t="s">
        <v>69</v>
      </c>
      <c r="AJ40" s="54" t="s">
        <v>60</v>
      </c>
      <c r="AK40" s="54" t="s">
        <v>27</v>
      </c>
      <c r="AL40" s="54" t="s">
        <v>30</v>
      </c>
    </row>
    <row r="41" spans="1:45" ht="21" hidden="1">
      <c r="A41" s="19"/>
      <c r="B41" s="20"/>
      <c r="C41" s="21">
        <f>$B$37</f>
        <v>0</v>
      </c>
      <c r="D41" s="22">
        <f>$G$6</f>
        <v>0</v>
      </c>
      <c r="E41" s="23">
        <f>J12</f>
        <v>0</v>
      </c>
      <c r="F41" s="24">
        <f>$G$7</f>
        <v>0</v>
      </c>
      <c r="G41" s="24">
        <f>BH12</f>
        <v>0</v>
      </c>
      <c r="H41" s="24">
        <f>BK12</f>
        <v>0</v>
      </c>
      <c r="I41" s="34" t="str">
        <f>AC12</f>
        <v>―</v>
      </c>
      <c r="J41" s="35" t="s">
        <v>54</v>
      </c>
      <c r="K41" s="36"/>
      <c r="L41" s="37"/>
      <c r="M41" s="38"/>
      <c r="N41" s="38"/>
      <c r="O41" s="23">
        <f>S12</f>
        <v>0</v>
      </c>
      <c r="P41" s="44">
        <f>S13</f>
        <v>0</v>
      </c>
      <c r="Q41" s="44">
        <f>S14</f>
        <v>0</v>
      </c>
      <c r="R41" s="44">
        <f>S15</f>
        <v>0</v>
      </c>
      <c r="S41" s="44">
        <f>S16</f>
        <v>0</v>
      </c>
      <c r="T41" s="44">
        <f>S17</f>
        <v>0</v>
      </c>
      <c r="U41" s="63" t="str">
        <f>IF(V41=1,1,IF(W41=1,2,IF(X41=1,3,IF(Y41=1,4,""))))</f>
        <v/>
      </c>
      <c r="V41" s="65" t="str">
        <f>IF($B12=$BA$14,"",IF($B12=$BA$13,IF($F12=$BB$13,1,""),""))</f>
        <v/>
      </c>
      <c r="W41" s="65" t="str">
        <f>IF($B12=$BA$14,"",IF($B12=$BA$13,IF($F12=$BB$14,1,""),""))</f>
        <v/>
      </c>
      <c r="X41" s="65" t="str">
        <f>IF($B12=$BA$14,"",IF($B12=$BA$13,IF($F12=$BB$15,1,""),""))</f>
        <v/>
      </c>
      <c r="Y41" s="65" t="str">
        <f>IF($B12=$BA$14,"",IF($B12=$BA$13,IF($F12=$BB$16,1,""),""))</f>
        <v/>
      </c>
      <c r="Z41" s="63" t="str">
        <f>IF(AA41=1,1,IF(AB41=1,2,IF(AC41=1,3,IF(AD41=1,4,""))))</f>
        <v/>
      </c>
      <c r="AA41" s="66" t="str">
        <f>IF($B12=$BA$13,"",IF($B12=$BA$14,IF($F12=$BB$13,1,""),""))</f>
        <v/>
      </c>
      <c r="AB41" s="66" t="str">
        <f>IF($B12=$BA$13,"",IF($B12=$BA$14,IF($F12=$BB$14,1,""),""))</f>
        <v/>
      </c>
      <c r="AC41" s="66" t="str">
        <f>IF($B12=$BA$13,"",IF($B12=$BA$14,IF($F12=$BB$15,1,""),""))</f>
        <v/>
      </c>
      <c r="AD41" s="66" t="str">
        <f>IF($B12=$BA$13,"",IF($B12=$BA$14,IF($F12=$BB$16,1,""),""))</f>
        <v/>
      </c>
      <c r="AE41" s="67">
        <f>SUM(V41:Y41,AA41:AD41)</f>
        <v>0</v>
      </c>
      <c r="AF41" s="24">
        <f>$G$7</f>
        <v>0</v>
      </c>
      <c r="AG41" s="55">
        <f>$U$7</f>
        <v>0</v>
      </c>
      <c r="AH41" s="55">
        <f>$E$37</f>
        <v>0</v>
      </c>
      <c r="AI41" s="57">
        <f>B28</f>
        <v>0</v>
      </c>
      <c r="AJ41" s="56">
        <f>G28</f>
        <v>0</v>
      </c>
      <c r="AK41" s="57" t="str">
        <f>M28</f>
        <v>選択してください</v>
      </c>
      <c r="AL41" s="57">
        <f>R28</f>
        <v>0</v>
      </c>
    </row>
    <row r="42" spans="1:45" ht="21" hidden="1">
      <c r="A42" s="19"/>
      <c r="B42" s="20"/>
      <c r="C42" s="21">
        <f>$B$37</f>
        <v>0</v>
      </c>
      <c r="D42" s="22">
        <f>$G$6</f>
        <v>0</v>
      </c>
      <c r="E42" s="23">
        <f>J18</f>
        <v>0</v>
      </c>
      <c r="F42" s="24">
        <f>$G$7</f>
        <v>0</v>
      </c>
      <c r="G42" s="24">
        <f>BH21</f>
        <v>0</v>
      </c>
      <c r="H42" s="24">
        <f>BK21</f>
        <v>0</v>
      </c>
      <c r="I42" s="34" t="str">
        <f>AC18</f>
        <v>―</v>
      </c>
      <c r="J42" s="35" t="s">
        <v>54</v>
      </c>
      <c r="K42" s="36"/>
      <c r="L42" s="37"/>
      <c r="M42" s="38"/>
      <c r="N42" s="38"/>
      <c r="O42" s="23">
        <f>S18</f>
        <v>0</v>
      </c>
      <c r="P42" s="44">
        <f>S19</f>
        <v>0</v>
      </c>
      <c r="Q42" s="44">
        <f>S20</f>
        <v>0</v>
      </c>
      <c r="R42" s="44">
        <f>S21</f>
        <v>0</v>
      </c>
      <c r="S42" s="44">
        <f>S22</f>
        <v>0</v>
      </c>
      <c r="T42" s="44">
        <f>S23</f>
        <v>0</v>
      </c>
      <c r="U42" s="63" t="str">
        <f>IF(V42=1,1,IF(W42=1,2,IF(X42=1,3,IF(Y42=1,4,""))))</f>
        <v/>
      </c>
      <c r="V42" s="65" t="str">
        <f>IF($B18=$BA$14,"",IF($B18=$BA$13,IF($F18=$BB$13,1,""),""))</f>
        <v/>
      </c>
      <c r="W42" s="65" t="str">
        <f>IF($B18=$BA$14,"",IF($B18=$BA$13,IF($F18=$BB$14,1,""),""))</f>
        <v/>
      </c>
      <c r="X42" s="65" t="str">
        <f>IF($B18=$BA$14,"",IF($B18=$BA$13,IF($F18=$BB$15,1,""),""))</f>
        <v/>
      </c>
      <c r="Y42" s="65" t="str">
        <f>IF($B18=$BA$14,"",IF($B18=$BA$13,IF($F18=$BB$16,1,""),""))</f>
        <v/>
      </c>
      <c r="Z42" s="63" t="str">
        <f>IF(AA42=1,1,IF(AB42=1,2,IF(AC42=1,3,IF(AD42=1,4,""))))</f>
        <v/>
      </c>
      <c r="AA42" s="66" t="str">
        <f>IF($B18=$BA$13,"",IF($B18=$BA$14,IF($F18=$BB$13,1,""),""))</f>
        <v/>
      </c>
      <c r="AB42" s="66" t="str">
        <f>IF($B18=$BA$13,"",IF($B18=$BA$14,IF($F18=$BB$14,1,""),""))</f>
        <v/>
      </c>
      <c r="AC42" s="66" t="str">
        <f>IF($B18=$BA$13,"",IF($B18=$BA$14,IF($F18=$BB$15,1,""),""))</f>
        <v/>
      </c>
      <c r="AD42" s="66" t="str">
        <f>IF($B18=$BA$13,"",IF($B18=$BA$14,IF($F18=$BB$16,1,""),""))</f>
        <v/>
      </c>
      <c r="AE42" s="67">
        <f>SUM(V42:Y42,AA42:AD42)</f>
        <v>0</v>
      </c>
      <c r="AF42" s="24">
        <f>$G$7</f>
        <v>0</v>
      </c>
      <c r="AG42" s="55">
        <f>$U$7</f>
        <v>0</v>
      </c>
      <c r="AH42" s="55">
        <f>$E$37</f>
        <v>0</v>
      </c>
      <c r="AI42" s="57">
        <f>B29</f>
        <v>0</v>
      </c>
      <c r="AJ42" s="56">
        <f>G29</f>
        <v>0</v>
      </c>
      <c r="AK42" s="57" t="str">
        <f>M29</f>
        <v>選択してください</v>
      </c>
      <c r="AL42" s="57">
        <f>R29</f>
        <v>0</v>
      </c>
    </row>
    <row r="43" spans="1:45">
      <c r="AL43" s="48"/>
      <c r="AM43" s="48"/>
      <c r="AN43" s="48"/>
      <c r="AO43" s="48"/>
      <c r="AP43" s="48"/>
      <c r="AQ43" s="48"/>
      <c r="AR43" s="48"/>
      <c r="AS43" s="49"/>
    </row>
    <row r="44" spans="1:45">
      <c r="B44" s="2" t="s">
        <v>55</v>
      </c>
    </row>
    <row r="45" spans="1:45">
      <c r="B45" s="2" t="s">
        <v>76</v>
      </c>
    </row>
    <row r="46" spans="1:45">
      <c r="B46" s="2" t="s">
        <v>75</v>
      </c>
    </row>
    <row r="47" spans="1:45">
      <c r="B47" s="2" t="s">
        <v>77</v>
      </c>
      <c r="C47" s="26"/>
      <c r="D47" s="26"/>
      <c r="E47" s="26"/>
      <c r="F47" s="26"/>
      <c r="G47" s="26"/>
      <c r="H47" s="26"/>
      <c r="I47" s="26"/>
      <c r="J47" s="39"/>
      <c r="K47" s="39"/>
      <c r="L47" s="39"/>
      <c r="M47" s="39"/>
    </row>
    <row r="48" spans="1:45">
      <c r="B48" s="25" t="s">
        <v>56</v>
      </c>
    </row>
    <row r="49" spans="2:2">
      <c r="B49" s="25" t="s">
        <v>57</v>
      </c>
    </row>
  </sheetData>
  <sheetProtection password="839D" sheet="1"/>
  <protectedRanges>
    <protectedRange sqref="F12:I23" name="３５出場部門"/>
    <protectedRange sqref="Y13:AB17 Y19:AB23" name="５加盟の有無"/>
    <protectedRange sqref="J12:P23 S12:X23" name="３チーム名・氏名"/>
    <protectedRange sqref="M28:V29 B28:K29" name="６関係者"/>
    <protectedRange sqref="G6:P7 U6:AD7" name="１申込者"/>
    <protectedRange sqref="B12:C23" name="２性別"/>
    <protectedRange sqref="B32" name="７連絡事項"/>
  </protectedRanges>
  <mergeCells count="134">
    <mergeCell ref="S15:X15"/>
    <mergeCell ref="S18:X18"/>
    <mergeCell ref="S19:X19"/>
    <mergeCell ref="S20:X20"/>
    <mergeCell ref="S21:X21"/>
    <mergeCell ref="S23:X23"/>
    <mergeCell ref="Q11:X11"/>
    <mergeCell ref="F12:I17"/>
    <mergeCell ref="F18:I23"/>
    <mergeCell ref="B11:E11"/>
    <mergeCell ref="B12:E17"/>
    <mergeCell ref="B18:E23"/>
    <mergeCell ref="J12:P17"/>
    <mergeCell ref="J18:P23"/>
    <mergeCell ref="S12:X12"/>
    <mergeCell ref="B28:F28"/>
    <mergeCell ref="B2:S2"/>
    <mergeCell ref="T2:X2"/>
    <mergeCell ref="Y2:AE2"/>
    <mergeCell ref="B3:S3"/>
    <mergeCell ref="T3:X3"/>
    <mergeCell ref="Y3:AB3"/>
    <mergeCell ref="AD3:AE3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B9:V9"/>
    <mergeCell ref="J11:P11"/>
    <mergeCell ref="BK11:BM11"/>
    <mergeCell ref="BN11:BP11"/>
    <mergeCell ref="BQ11:BS11"/>
    <mergeCell ref="Y11:AB11"/>
    <mergeCell ref="AC11:AE11"/>
    <mergeCell ref="BF11:BG11"/>
    <mergeCell ref="F11:I11"/>
    <mergeCell ref="BW11:BY11"/>
    <mergeCell ref="BZ11:CB11"/>
    <mergeCell ref="Q12:R12"/>
    <mergeCell ref="Y12:AB12"/>
    <mergeCell ref="BF12:BG12"/>
    <mergeCell ref="BH12:BJ12"/>
    <mergeCell ref="BH11:BJ11"/>
    <mergeCell ref="BN12:BP12"/>
    <mergeCell ref="BQ12:BS12"/>
    <mergeCell ref="BT12:BV12"/>
    <mergeCell ref="BT11:BV11"/>
    <mergeCell ref="Y13:AB13"/>
    <mergeCell ref="BF13:BG13"/>
    <mergeCell ref="BH13:BJ13"/>
    <mergeCell ref="BK12:BM12"/>
    <mergeCell ref="Q13:R13"/>
    <mergeCell ref="BT13:BV13"/>
    <mergeCell ref="S13:X13"/>
    <mergeCell ref="BW12:BY12"/>
    <mergeCell ref="BZ12:CB12"/>
    <mergeCell ref="BW13:BY13"/>
    <mergeCell ref="BZ13:CB13"/>
    <mergeCell ref="Q14:R14"/>
    <mergeCell ref="Y14:AB14"/>
    <mergeCell ref="BK13:BM13"/>
    <mergeCell ref="BN13:BP13"/>
    <mergeCell ref="BQ13:BS13"/>
    <mergeCell ref="S14:X14"/>
    <mergeCell ref="Y15:AB15"/>
    <mergeCell ref="Q16:R16"/>
    <mergeCell ref="Y16:AB16"/>
    <mergeCell ref="Q15:R15"/>
    <mergeCell ref="Y17:AB17"/>
    <mergeCell ref="Q18:R18"/>
    <mergeCell ref="Y18:AB18"/>
    <mergeCell ref="Q17:R17"/>
    <mergeCell ref="S16:X16"/>
    <mergeCell ref="S17:X17"/>
    <mergeCell ref="Y19:AB19"/>
    <mergeCell ref="Q20:R20"/>
    <mergeCell ref="Y20:AB20"/>
    <mergeCell ref="Q19:R19"/>
    <mergeCell ref="Q21:R21"/>
    <mergeCell ref="Y21:AB21"/>
    <mergeCell ref="BN22:BP22"/>
    <mergeCell ref="BQ22:BS22"/>
    <mergeCell ref="BT22:BV22"/>
    <mergeCell ref="BF21:BG21"/>
    <mergeCell ref="BH21:BJ21"/>
    <mergeCell ref="BK21:BM21"/>
    <mergeCell ref="BN21:BP21"/>
    <mergeCell ref="BQ21:BS21"/>
    <mergeCell ref="BT21:BV21"/>
    <mergeCell ref="Y23:AB23"/>
    <mergeCell ref="Z24:AB24"/>
    <mergeCell ref="Q23:R23"/>
    <mergeCell ref="BW21:BY21"/>
    <mergeCell ref="BZ21:CB21"/>
    <mergeCell ref="Q22:R22"/>
    <mergeCell ref="Y22:AB22"/>
    <mergeCell ref="BF22:BG22"/>
    <mergeCell ref="BH22:BJ22"/>
    <mergeCell ref="BK22:BM22"/>
    <mergeCell ref="R29:V29"/>
    <mergeCell ref="T36:W36"/>
    <mergeCell ref="B36:D36"/>
    <mergeCell ref="BW22:BY22"/>
    <mergeCell ref="BZ22:CB22"/>
    <mergeCell ref="AC24:AE24"/>
    <mergeCell ref="B27:F27"/>
    <mergeCell ref="M27:Q27"/>
    <mergeCell ref="R27:V27"/>
    <mergeCell ref="S22:X22"/>
    <mergeCell ref="J37:M37"/>
    <mergeCell ref="N37:P37"/>
    <mergeCell ref="Q37:S37"/>
    <mergeCell ref="T37:W37"/>
    <mergeCell ref="R28:V28"/>
    <mergeCell ref="E36:I36"/>
    <mergeCell ref="N36:P36"/>
    <mergeCell ref="Q36:S36"/>
    <mergeCell ref="B29:F29"/>
    <mergeCell ref="M29:Q29"/>
    <mergeCell ref="AI39:AL39"/>
    <mergeCell ref="B32:AE34"/>
    <mergeCell ref="AC12:AE17"/>
    <mergeCell ref="AC18:AE23"/>
    <mergeCell ref="G27:L27"/>
    <mergeCell ref="G28:L28"/>
    <mergeCell ref="G29:L29"/>
    <mergeCell ref="B37:D37"/>
    <mergeCell ref="M28:Q28"/>
    <mergeCell ref="E37:I37"/>
  </mergeCells>
  <phoneticPr fontId="17"/>
  <conditionalFormatting sqref="U36:W36">
    <cfRule type="expression" dxfId="11" priority="3" stopIfTrue="1">
      <formula>$V775=1</formula>
    </cfRule>
  </conditionalFormatting>
  <conditionalFormatting sqref="Y13:AB17 Y19:AB23">
    <cfRule type="expression" dxfId="10" priority="1" stopIfTrue="1">
      <formula>$AI13=1</formula>
    </cfRule>
  </conditionalFormatting>
  <conditionalFormatting sqref="B12:E23">
    <cfRule type="expression" dxfId="9" priority="16" stopIfTrue="1">
      <formula>$AG12&gt;=1</formula>
    </cfRule>
  </conditionalFormatting>
  <conditionalFormatting sqref="F12:I23">
    <cfRule type="expression" dxfId="8" priority="17" stopIfTrue="1">
      <formula>$AH12&gt;=1</formula>
    </cfRule>
  </conditionalFormatting>
  <conditionalFormatting sqref="AI40:AL40">
    <cfRule type="expression" dxfId="7" priority="7" stopIfTrue="1">
      <formula>$V766=1</formula>
    </cfRule>
  </conditionalFormatting>
  <conditionalFormatting sqref="AL41:AL42">
    <cfRule type="cellIs" dxfId="6" priority="11" stopIfTrue="1" operator="equal">
      <formula>$BA$12</formula>
    </cfRule>
  </conditionalFormatting>
  <conditionalFormatting sqref="AK41:AK42 AI41:AI42">
    <cfRule type="expression" dxfId="5" priority="9" stopIfTrue="1">
      <formula>$BA$23</formula>
    </cfRule>
  </conditionalFormatting>
  <conditionalFormatting sqref="AJ41:AJ42">
    <cfRule type="cellIs" dxfId="4" priority="10" stopIfTrue="1" operator="equal">
      <formula>$BA$23</formula>
    </cfRule>
  </conditionalFormatting>
  <conditionalFormatting sqref="V27">
    <cfRule type="expression" dxfId="3" priority="13" stopIfTrue="1">
      <formula>#REF!=1</formula>
    </cfRule>
  </conditionalFormatting>
  <conditionalFormatting sqref="M28:Q28">
    <cfRule type="expression" dxfId="2" priority="23" stopIfTrue="1">
      <formula>#REF!=1</formula>
    </cfRule>
  </conditionalFormatting>
  <conditionalFormatting sqref="M29:Q29">
    <cfRule type="expression" dxfId="1" priority="24" stopIfTrue="1">
      <formula>#REF!=1</formula>
    </cfRule>
  </conditionalFormatting>
  <conditionalFormatting sqref="R28:V29">
    <cfRule type="cellIs" dxfId="0" priority="25" stopIfTrue="1" operator="notEqual">
      <formula>M28=$BA$25</formula>
    </cfRule>
  </conditionalFormatting>
  <dataValidations count="4">
    <dataValidation type="list" allowBlank="1" showInputMessage="1" showErrorMessage="1" sqref="M28:Q29">
      <formula1>$BA$23:$BA$25</formula1>
    </dataValidation>
    <dataValidation type="list" allowBlank="1" showInputMessage="1" showErrorMessage="1" sqref="B12 B18">
      <formula1>$BA$12:$BA$14</formula1>
    </dataValidation>
    <dataValidation type="list" allowBlank="1" showInputMessage="1" showErrorMessage="1" sqref="Y13:Y17 Y19:Y23">
      <formula1>$BC$12:$BC$14</formula1>
    </dataValidation>
    <dataValidation type="list" allowBlank="1" showInputMessage="1" showErrorMessage="1" sqref="F12:I23">
      <formula1>$BB$12:$BB$16</formula1>
    </dataValidation>
  </dataValidations>
  <pageMargins left="0.75" right="0.31" top="1" bottom="1" header="0.51" footer="0.51"/>
  <pageSetup paperSize="9" scale="89" orientation="portrait" blackAndWhite="1" horizontalDpi="4294967293" verticalDpi="0" r:id="rId1"/>
  <headerFooter alignWithMargins="0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2022-12-27T09:31:00Z</cp:lastPrinted>
  <dcterms:created xsi:type="dcterms:W3CDTF">2022-06-04T13:22:00Z</dcterms:created>
  <dcterms:modified xsi:type="dcterms:W3CDTF">2023-02-20T01:18:04Z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