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ubi\Documents\08.shintairen\doc\2023\要項\"/>
    </mc:Choice>
  </mc:AlternateContent>
  <bookViews>
    <workbookView xWindow="0" yWindow="0" windowWidth="17655" windowHeight="10800"/>
  </bookViews>
  <sheets>
    <sheet name="Web申込書" sheetId="1" r:id="rId1"/>
    <sheet name="要項" sheetId="2" r:id="rId2"/>
  </sheets>
  <definedNames>
    <definedName name="_xlnm.Print_Area" localSheetId="0">Web申込書!$A$1:$AE$35</definedName>
  </definedNames>
  <calcPr calcId="152511"/>
</workbook>
</file>

<file path=xl/calcChain.xml><?xml version="1.0" encoding="utf-8"?>
<calcChain xmlns="http://schemas.openxmlformats.org/spreadsheetml/2006/main">
  <c r="AP39" i="1" l="1"/>
  <c r="AO39" i="1"/>
  <c r="AN39" i="1"/>
  <c r="AL39" i="1"/>
  <c r="AK39" i="1"/>
  <c r="AJ39" i="1"/>
  <c r="AI39" i="1"/>
  <c r="AH39" i="1"/>
  <c r="AG39" i="1"/>
  <c r="AE39" i="1"/>
  <c r="AD39" i="1"/>
  <c r="AC39" i="1"/>
  <c r="AB39" i="1"/>
  <c r="AA39" i="1"/>
  <c r="Z39" i="1"/>
  <c r="W39" i="1"/>
  <c r="V39" i="1"/>
  <c r="U39" i="1"/>
  <c r="T39" i="1"/>
  <c r="S39" i="1"/>
  <c r="R39" i="1"/>
  <c r="Q39" i="1"/>
  <c r="P39" i="1"/>
  <c r="O39" i="1"/>
  <c r="F39" i="1"/>
  <c r="E39" i="1"/>
  <c r="D39" i="1"/>
  <c r="C39" i="1"/>
  <c r="AP38" i="1"/>
  <c r="AO38" i="1"/>
  <c r="AN38" i="1"/>
  <c r="AL38" i="1"/>
  <c r="AK38" i="1"/>
  <c r="AJ38" i="1"/>
  <c r="AI38" i="1"/>
  <c r="AH38" i="1"/>
  <c r="AG38" i="1"/>
  <c r="AE38" i="1"/>
  <c r="AD38" i="1"/>
  <c r="AC38" i="1"/>
  <c r="AB38" i="1"/>
  <c r="AA38" i="1"/>
  <c r="Z38" i="1"/>
  <c r="W38" i="1"/>
  <c r="V38" i="1"/>
  <c r="U38" i="1"/>
  <c r="T38" i="1"/>
  <c r="S38" i="1"/>
  <c r="R38" i="1"/>
  <c r="Q38" i="1"/>
  <c r="P38" i="1"/>
  <c r="O38" i="1"/>
  <c r="F38" i="1"/>
  <c r="E38" i="1"/>
  <c r="D38" i="1"/>
  <c r="C38" i="1"/>
  <c r="AI26" i="1"/>
  <c r="AG26" i="1"/>
  <c r="AI25" i="1"/>
  <c r="AG25" i="1"/>
  <c r="AI24" i="1"/>
  <c r="AG24" i="1"/>
  <c r="AI23" i="1"/>
  <c r="AG23" i="1"/>
  <c r="AI22" i="1"/>
  <c r="AG22" i="1"/>
  <c r="AI21" i="1"/>
  <c r="AG21" i="1"/>
  <c r="AI20" i="1"/>
  <c r="AG20" i="1"/>
  <c r="AI19" i="1"/>
  <c r="AH19" i="1"/>
  <c r="AH18" i="1" s="1"/>
  <c r="AG19" i="1"/>
  <c r="AG18" i="1" s="1"/>
  <c r="BW18" i="1"/>
  <c r="BT18" i="1"/>
  <c r="BQ18" i="1"/>
  <c r="BN18" i="1"/>
  <c r="AI18" i="1"/>
  <c r="AC18" i="1"/>
  <c r="I39" i="1" s="1"/>
  <c r="AI17" i="1"/>
  <c r="AG17" i="1"/>
  <c r="AI16" i="1"/>
  <c r="AG16" i="1"/>
  <c r="AI15" i="1"/>
  <c r="AG15" i="1"/>
  <c r="AI14" i="1"/>
  <c r="AG14" i="1"/>
  <c r="AI13" i="1"/>
  <c r="AG13" i="1"/>
  <c r="AI12" i="1"/>
  <c r="AG12" i="1"/>
  <c r="AI11" i="1"/>
  <c r="AG11" i="1"/>
  <c r="AI10" i="1"/>
  <c r="AH10" i="1"/>
  <c r="AG10" i="1"/>
  <c r="BW9" i="1"/>
  <c r="BT9" i="1"/>
  <c r="BQ9" i="1"/>
  <c r="BN9" i="1"/>
  <c r="AH9" i="1"/>
  <c r="AC9" i="1"/>
  <c r="AC27" i="1" s="1"/>
  <c r="BW8" i="1"/>
  <c r="BT8" i="1"/>
  <c r="BQ8" i="1"/>
  <c r="BN8" i="1"/>
  <c r="BK8" i="1"/>
  <c r="BK9" i="1" s="1"/>
  <c r="H38" i="1" s="1"/>
  <c r="BH8" i="1"/>
  <c r="BH9" i="1" s="1"/>
  <c r="AC3" i="1"/>
  <c r="AG9" i="1" l="1"/>
  <c r="AF38" i="1"/>
  <c r="AF39" i="1"/>
  <c r="Y39" i="1"/>
  <c r="AM38" i="1"/>
  <c r="BZ9" i="1"/>
  <c r="G38" i="1"/>
  <c r="BH18" i="1"/>
  <c r="Y38" i="1"/>
  <c r="AM39" i="1"/>
  <c r="BK18" i="1"/>
  <c r="H39" i="1" s="1"/>
  <c r="I38" i="1"/>
  <c r="G39" i="1" l="1"/>
  <c r="BZ18" i="1"/>
  <c r="BT10" i="1"/>
  <c r="BH10" i="1"/>
  <c r="BQ10" i="1"/>
  <c r="BZ10" i="1"/>
  <c r="BN10" i="1"/>
  <c r="BW10" i="1"/>
  <c r="BK10" i="1"/>
  <c r="BW19" i="1" l="1"/>
  <c r="BK19" i="1"/>
  <c r="BT19" i="1"/>
  <c r="BH19" i="1"/>
  <c r="BQ19" i="1"/>
  <c r="BZ19" i="1"/>
  <c r="BN19" i="1"/>
</calcChain>
</file>

<file path=xl/sharedStrings.xml><?xml version="1.0" encoding="utf-8"?>
<sst xmlns="http://schemas.openxmlformats.org/spreadsheetml/2006/main" count="194" uniqueCount="165">
  <si>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</si>
  <si>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</si>
  <si>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</si>
  <si>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第47回東海卓球団体リーグ戦（男子1～3部）</t>
    <rPh sb="15" eb="17">
      <t>ダンシ</t>
    </rPh>
    <rPh sb="20" eb="21">
      <t>ブ</t>
    </rPh>
    <phoneticPr fontId="2"/>
  </si>
  <si>
    <t>志段味SL</t>
    <rPh sb="0" eb="1">
      <t>シ</t>
    </rPh>
    <rPh sb="1" eb="2">
      <t>ダン</t>
    </rPh>
    <rPh sb="2" eb="3">
      <t>ミ</t>
    </rPh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</si>
  <si>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</si>
  <si>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</si>
  <si>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</si>
  <si>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</si>
  <si>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</si>
  <si>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</si>
  <si>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r>
      <t>※出場部門など、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5">
      <t>シュツジョウブモン</t>
    </rPh>
    <rPh sb="9" eb="10">
      <t>ブ</t>
    </rPh>
    <rPh sb="17" eb="18">
      <t>ミギ</t>
    </rPh>
    <rPh sb="19" eb="20">
      <t>デ</t>
    </rPh>
    <rPh sb="27" eb="29">
      <t>コウモク</t>
    </rPh>
    <rPh sb="30" eb="32">
      <t>センタク</t>
    </rPh>
    <phoneticPr fontId="2"/>
  </si>
  <si>
    <t>性別</t>
    <rPh sb="0" eb="2">
      <t>セイベツ</t>
    </rPh>
    <phoneticPr fontId="2"/>
  </si>
  <si>
    <t>出場部門</t>
    <rPh sb="0" eb="2">
      <t>シュツジョウ</t>
    </rPh>
    <rPh sb="2" eb="4">
      <t>ブモン</t>
    </rPh>
    <phoneticPr fontId="2"/>
  </si>
  <si>
    <t>チーム名</t>
    <rPh sb="3" eb="4">
      <t>メイ</t>
    </rPh>
    <phoneticPr fontId="2"/>
  </si>
  <si>
    <t>選手の登録チーム</t>
    <rPh sb="0" eb="2">
      <t>センシュ</t>
    </rPh>
    <rPh sb="3" eb="5">
      <t>トウロク</t>
    </rPh>
    <phoneticPr fontId="2"/>
  </si>
  <si>
    <t>県</t>
    <rPh sb="0" eb="1">
      <t>ケン</t>
    </rPh>
    <phoneticPr fontId="2"/>
  </si>
  <si>
    <t>参加費</t>
    <rPh sb="0" eb="3">
      <t>サンカヒ</t>
    </rPh>
    <phoneticPr fontId="2"/>
  </si>
  <si>
    <t>加盟の有無</t>
    <rPh sb="0" eb="2">
      <t>カメイ</t>
    </rPh>
    <rPh sb="3" eb="5">
      <t>ウム</t>
    </rPh>
    <phoneticPr fontId="2"/>
  </si>
  <si>
    <t>合計</t>
    <rPh sb="0" eb="2">
      <t>ゴウケイ</t>
    </rPh>
    <phoneticPr fontId="2"/>
  </si>
  <si>
    <t>男性</t>
    <rPh sb="0" eb="2">
      <t>ダンセイ</t>
    </rPh>
    <phoneticPr fontId="2"/>
  </si>
  <si>
    <t>２部</t>
    <rPh sb="1" eb="2">
      <t>ブ</t>
    </rPh>
    <phoneticPr fontId="2"/>
  </si>
  <si>
    <t>監督</t>
    <rPh sb="0" eb="2">
      <t>カントク</t>
    </rPh>
    <phoneticPr fontId="2"/>
  </si>
  <si>
    <t>参加チームと同じ場合は省略</t>
    <rPh sb="0" eb="2">
      <t>サンカ</t>
    </rPh>
    <rPh sb="6" eb="7">
      <t>オナ</t>
    </rPh>
    <rPh sb="8" eb="10">
      <t>バアイ</t>
    </rPh>
    <rPh sb="11" eb="13">
      <t>ショウリャク</t>
    </rPh>
    <phoneticPr fontId="2"/>
  </si>
  <si>
    <t>愛知県は省略</t>
    <rPh sb="0" eb="3">
      <t>アイチケン</t>
    </rPh>
    <rPh sb="4" eb="6">
      <t>ショウリャク</t>
    </rPh>
    <phoneticPr fontId="2"/>
  </si>
  <si>
    <t>選択してください</t>
    <rPh sb="0" eb="2">
      <t>センタク</t>
    </rPh>
    <phoneticPr fontId="2"/>
  </si>
  <si>
    <t>人数</t>
    <rPh sb="0" eb="2">
      <t>ニンズウ</t>
    </rPh>
    <phoneticPr fontId="2"/>
  </si>
  <si>
    <t>選手１</t>
    <rPh sb="0" eb="2">
      <t>センシュ</t>
    </rPh>
    <phoneticPr fontId="2"/>
  </si>
  <si>
    <t>１部</t>
    <rPh sb="1" eb="2">
      <t>ブ</t>
    </rPh>
    <phoneticPr fontId="2"/>
  </si>
  <si>
    <t>加盟 一般</t>
    <rPh sb="0" eb="2">
      <t>カメイ</t>
    </rPh>
    <rPh sb="3" eb="5">
      <t>イッパン</t>
    </rPh>
    <phoneticPr fontId="2"/>
  </si>
  <si>
    <t>選手２</t>
    <rPh sb="0" eb="2">
      <t>センシュ</t>
    </rPh>
    <phoneticPr fontId="2"/>
  </si>
  <si>
    <t>女性</t>
    <rPh sb="0" eb="2">
      <t>ジョセイ</t>
    </rPh>
    <phoneticPr fontId="2"/>
  </si>
  <si>
    <t>加盟 学生</t>
    <rPh sb="0" eb="2">
      <t>カメイ</t>
    </rPh>
    <rPh sb="3" eb="5">
      <t>ガクセイ</t>
    </rPh>
    <phoneticPr fontId="2"/>
  </si>
  <si>
    <t>選手３</t>
    <rPh sb="0" eb="2">
      <t>センシュ</t>
    </rPh>
    <phoneticPr fontId="2"/>
  </si>
  <si>
    <t>３部</t>
    <rPh sb="1" eb="2">
      <t>ブ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</si>
  <si>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</si>
  <si>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</si>
  <si>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</si>
  <si>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</si>
  <si>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</si>
  <si>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―</t>
    <phoneticPr fontId="2"/>
  </si>
  <si>
    <t>目的</t>
    <rPh sb="0" eb="2">
      <t>モクテキ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</si>
  <si>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</si>
  <si>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</si>
  <si>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</si>
  <si>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&lt;連絡事項&gt;</t>
    <rPh sb="1" eb="5">
      <t>レンラクジコウ</t>
    </rPh>
    <phoneticPr fontId="2"/>
  </si>
  <si>
    <t>申込日</t>
    <rPh sb="0" eb="3">
      <t>モウシコミビ</t>
    </rPh>
    <phoneticPr fontId="2"/>
  </si>
  <si>
    <t>申込番号　カウンタ</t>
    <rPh sb="0" eb="2">
      <t>モウシコミ</t>
    </rPh>
    <rPh sb="2" eb="4">
      <t>バンゴウ</t>
    </rPh>
    <phoneticPr fontId="2"/>
  </si>
  <si>
    <t>入力日</t>
    <rPh sb="0" eb="2">
      <t>ニュウリョク</t>
    </rPh>
    <rPh sb="2" eb="3">
      <t>ヒ</t>
    </rPh>
    <phoneticPr fontId="2"/>
  </si>
  <si>
    <t>担当</t>
    <rPh sb="0" eb="2">
      <t>タントウ</t>
    </rPh>
    <phoneticPr fontId="2"/>
  </si>
  <si>
    <t>受付番号</t>
    <rPh sb="0" eb="2">
      <t>ウケツケ</t>
    </rPh>
    <rPh sb="2" eb="4">
      <t>バンゴウ</t>
    </rPh>
    <phoneticPr fontId="2"/>
  </si>
  <si>
    <t>通番</t>
    <rPh sb="0" eb="1">
      <t>ツウ</t>
    </rPh>
    <rPh sb="1" eb="2">
      <t>バン</t>
    </rPh>
    <phoneticPr fontId="2"/>
  </si>
  <si>
    <t>受付NO</t>
    <phoneticPr fontId="2"/>
  </si>
  <si>
    <t>受付日</t>
    <rPh sb="0" eb="3">
      <t>ウケツケビ</t>
    </rPh>
    <phoneticPr fontId="2"/>
  </si>
  <si>
    <t>クラブ名</t>
    <phoneticPr fontId="2"/>
  </si>
  <si>
    <t>チーム名</t>
    <rPh sb="3" eb="4">
      <t>ナ</t>
    </rPh>
    <phoneticPr fontId="2"/>
  </si>
  <si>
    <t>申込者</t>
    <rPh sb="0" eb="2">
      <t>モウシコミ</t>
    </rPh>
    <rPh sb="2" eb="3">
      <t>シャ</t>
    </rPh>
    <phoneticPr fontId="2"/>
  </si>
  <si>
    <t>加盟人数</t>
    <rPh sb="0" eb="2">
      <t>カメイ</t>
    </rPh>
    <rPh sb="2" eb="4">
      <t>ニンズウ</t>
    </rPh>
    <phoneticPr fontId="2"/>
  </si>
  <si>
    <t>加盟チェック</t>
    <rPh sb="0" eb="2">
      <t>カメイ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</si>
  <si>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</si>
  <si>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</si>
  <si>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</si>
  <si>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</si>
  <si>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備考</t>
    <rPh sb="0" eb="2">
      <t>ビコウ</t>
    </rPh>
    <phoneticPr fontId="2"/>
  </si>
  <si>
    <t>監督</t>
  </si>
  <si>
    <t>選手1</t>
  </si>
  <si>
    <t>選手2</t>
    <rPh sb="0" eb="2">
      <t>タカハマ</t>
    </rPh>
    <phoneticPr fontId="2"/>
  </si>
  <si>
    <t>選手3</t>
  </si>
  <si>
    <t>選手4</t>
  </si>
  <si>
    <t>選手5</t>
  </si>
  <si>
    <t>選手6</t>
  </si>
  <si>
    <t>選手7</t>
  </si>
  <si>
    <t>選手8</t>
  </si>
  <si>
    <t>部チェック</t>
    <rPh sb="0" eb="1">
      <t>ブ</t>
    </rPh>
    <phoneticPr fontId="2"/>
  </si>
  <si>
    <t>部</t>
    <rPh sb="0" eb="1">
      <t>ブ</t>
    </rPh>
    <phoneticPr fontId="2"/>
  </si>
  <si>
    <t>チーム数</t>
    <rPh sb="3" eb="4">
      <t>スウ</t>
    </rPh>
    <phoneticPr fontId="2"/>
  </si>
  <si>
    <t>申込者</t>
  </si>
  <si>
    <t>電話番号</t>
    <rPh sb="0" eb="4">
      <t>デンワバンゴウ</t>
    </rPh>
    <phoneticPr fontId="2"/>
  </si>
  <si>
    <t>申込番号カウンタ</t>
    <rPh sb="0" eb="2">
      <t>モウシコミ</t>
    </rPh>
    <rPh sb="2" eb="4">
      <t>バンゴウ</t>
    </rPh>
    <phoneticPr fontId="2"/>
  </si>
  <si>
    <t>未</t>
    <rPh sb="0" eb="1">
      <t>ミ</t>
    </rPh>
    <phoneticPr fontId="2"/>
  </si>
  <si>
    <t>注意事項</t>
    <rPh sb="0" eb="4">
      <t>チュウイジコウ</t>
    </rPh>
    <phoneticPr fontId="2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</si>
  <si>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</si>
  <si>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</si>
  <si>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t>※一次締切までに、参加資格として選手全員の、スポーツ連盟への加盟登録手続きが必要です。</t>
    <rPh sb="1" eb="5">
      <t>イチジシメキリ</t>
    </rPh>
    <rPh sb="9" eb="13">
      <t>サンカシカク</t>
    </rPh>
    <rPh sb="16" eb="18">
      <t>センシュ</t>
    </rPh>
    <rPh sb="18" eb="20">
      <t>ゼンイン</t>
    </rPh>
    <rPh sb="26" eb="28">
      <t>レンメイ</t>
    </rPh>
    <rPh sb="30" eb="36">
      <t>カメイトウロクテツヅ</t>
    </rPh>
    <rPh sb="38" eb="40">
      <t>ヒツヨウ</t>
    </rPh>
    <phoneticPr fontId="2"/>
  </si>
  <si>
    <t>※監督が選手を兼ねるときは選手欄にも記入のこと。氏名はフルネームで記入して下さい。</t>
    <rPh sb="1" eb="3">
      <t>カントク</t>
    </rPh>
    <rPh sb="4" eb="6">
      <t>センシュ</t>
    </rPh>
    <rPh sb="7" eb="8">
      <t>カ</t>
    </rPh>
    <rPh sb="13" eb="16">
      <t>センシュラン</t>
    </rPh>
    <rPh sb="18" eb="20">
      <t>キニュウ</t>
    </rPh>
    <rPh sb="24" eb="26">
      <t>シメイ</t>
    </rPh>
    <rPh sb="33" eb="35">
      <t>キニュウ</t>
    </rPh>
    <rPh sb="37" eb="38">
      <t>クダ</t>
    </rPh>
    <phoneticPr fontId="2"/>
  </si>
  <si>
    <t>※複数のチームが存在するクラブは、チーム名の後に（A)・（B)・（Ｃ）・・・を記入してください。</t>
    <rPh sb="1" eb="3">
      <t>フクスウ</t>
    </rPh>
    <rPh sb="8" eb="10">
      <t>ソンザイ</t>
    </rPh>
    <rPh sb="20" eb="21">
      <t>メイ</t>
    </rPh>
    <rPh sb="22" eb="23">
      <t>アト</t>
    </rPh>
    <rPh sb="39" eb="41">
      <t>キニュウ</t>
    </rPh>
    <phoneticPr fontId="2"/>
  </si>
  <si>
    <t>2023-12</t>
    <phoneticPr fontId="2"/>
  </si>
  <si>
    <t>　第４７回　東海卓球団体リーグ戦（男子1～3部） 要項（2D3S）</t>
    <rPh sb="4" eb="5">
      <t>カイ</t>
    </rPh>
    <rPh sb="17" eb="19">
      <t>ダンシ</t>
    </rPh>
    <rPh sb="22" eb="23">
      <t>ブ</t>
    </rPh>
    <phoneticPr fontId="2"/>
  </si>
  <si>
    <t>（感染症の状況によっては20～21年度に行った5S制に変更する場合もあります）</t>
    <rPh sb="1" eb="4">
      <t>カンセンショウ</t>
    </rPh>
    <rPh sb="5" eb="7">
      <t>ジョウキョウ</t>
    </rPh>
    <rPh sb="17" eb="19">
      <t>ネンド</t>
    </rPh>
    <rPh sb="20" eb="21">
      <t>オコナ</t>
    </rPh>
    <rPh sb="25" eb="26">
      <t>セイ</t>
    </rPh>
    <rPh sb="27" eb="29">
      <t>ヘンコウ</t>
    </rPh>
    <rPh sb="31" eb="33">
      <t>バアイ</t>
    </rPh>
    <phoneticPr fontId="2"/>
  </si>
  <si>
    <t>主催</t>
    <phoneticPr fontId="2"/>
  </si>
  <si>
    <t>　　新日本スポーツ連盟愛知県連盟</t>
    <phoneticPr fontId="2"/>
  </si>
  <si>
    <t>主管</t>
    <phoneticPr fontId="2"/>
  </si>
  <si>
    <t>　  　　　同　　　　 　　愛知卓球協会</t>
    <rPh sb="6" eb="7">
      <t>オナ</t>
    </rPh>
    <phoneticPr fontId="2"/>
  </si>
  <si>
    <t>01</t>
    <phoneticPr fontId="2"/>
  </si>
  <si>
    <t>参加資格</t>
    <rPh sb="0" eb="2">
      <t>サンカ</t>
    </rPh>
    <rPh sb="2" eb="4">
      <t>シカク</t>
    </rPh>
    <phoneticPr fontId="2"/>
  </si>
  <si>
    <r>
      <t>　出場選手全員（申込後の変更する場合のメンバーも含め）が、大会の</t>
    </r>
    <r>
      <rPr>
        <b/>
        <sz val="11"/>
        <color indexed="8"/>
        <rFont val="ＭＳ Ｐゴシック"/>
        <family val="3"/>
        <charset val="128"/>
      </rPr>
      <t>一次締切までに加盟登録</t>
    </r>
    <rPh sb="1" eb="3">
      <t>シュツジョウ</t>
    </rPh>
    <rPh sb="3" eb="5">
      <t>センシュ</t>
    </rPh>
    <rPh sb="5" eb="7">
      <t>ゼンイン</t>
    </rPh>
    <rPh sb="8" eb="10">
      <t>モウシコミ</t>
    </rPh>
    <rPh sb="10" eb="11">
      <t>アト</t>
    </rPh>
    <rPh sb="12" eb="14">
      <t>ヘンコウ</t>
    </rPh>
    <rPh sb="16" eb="18">
      <t>バアイ</t>
    </rPh>
    <rPh sb="24" eb="25">
      <t>フク</t>
    </rPh>
    <rPh sb="29" eb="31">
      <t>タイカイ</t>
    </rPh>
    <rPh sb="32" eb="34">
      <t>イチジ</t>
    </rPh>
    <rPh sb="34" eb="36">
      <t>シメキリ</t>
    </rPh>
    <rPh sb="39" eb="41">
      <t>カメイ</t>
    </rPh>
    <rPh sb="41" eb="43">
      <t>トウロク</t>
    </rPh>
    <phoneticPr fontId="2"/>
  </si>
  <si>
    <r>
      <t>　</t>
    </r>
    <r>
      <rPr>
        <b/>
        <sz val="11"/>
        <color indexed="8"/>
        <rFont val="ＭＳ Ｐゴシック"/>
        <family val="3"/>
        <charset val="128"/>
      </rPr>
      <t>手続きを済ませている</t>
    </r>
    <r>
      <rPr>
        <sz val="11"/>
        <color indexed="8"/>
        <rFont val="ＭＳ Ｐゴシック"/>
        <family val="3"/>
        <charset val="128"/>
      </rPr>
      <t>事（21年度まで行っていたチーム登録書の提出はありません。）</t>
    </r>
    <rPh sb="15" eb="17">
      <t>ネンド</t>
    </rPh>
    <rPh sb="19" eb="20">
      <t>オコナ</t>
    </rPh>
    <rPh sb="27" eb="30">
      <t>トウロクショ</t>
    </rPh>
    <rPh sb="31" eb="33">
      <t>テイシュツ</t>
    </rPh>
    <phoneticPr fontId="2"/>
  </si>
  <si>
    <t>02</t>
    <phoneticPr fontId="2"/>
  </si>
  <si>
    <t>日時</t>
    <phoneticPr fontId="2"/>
  </si>
  <si>
    <t>　２０２３年７月16日（日）　開場 9:00  開会式 9:40～</t>
    <rPh sb="5" eb="6">
      <t>ネン</t>
    </rPh>
    <rPh sb="12" eb="13">
      <t>ヒ</t>
    </rPh>
    <rPh sb="24" eb="27">
      <t>カイカイシキ</t>
    </rPh>
    <phoneticPr fontId="2"/>
  </si>
  <si>
    <t>03</t>
    <phoneticPr fontId="2"/>
  </si>
  <si>
    <r>
      <t>　志段味</t>
    </r>
    <r>
      <rPr>
        <sz val="11"/>
        <color indexed="8"/>
        <rFont val="ＭＳ Ｐゴシック"/>
        <family val="3"/>
        <charset val="128"/>
      </rPr>
      <t>スポーツランド競技場（体育館）</t>
    </r>
    <r>
      <rPr>
        <sz val="11"/>
        <color indexed="8"/>
        <rFont val="ＭＳ Ｐゴシック"/>
        <family val="3"/>
        <charset val="128"/>
      </rPr>
      <t>　　　</t>
    </r>
    <rPh sb="1" eb="4">
      <t>シダミ</t>
    </rPh>
    <rPh sb="15" eb="18">
      <t>タイイクカン</t>
    </rPh>
    <phoneticPr fontId="2"/>
  </si>
  <si>
    <t>名古屋ガイドウェイバス/「志段味スポーツランド」駅下車、すぐ</t>
    <phoneticPr fontId="2"/>
  </si>
  <si>
    <t>名古屋市守山区桜坂５丁目105　　　　　　　　　　　　　　　　　　　　　　　　　　　TEL　052-736-3766</t>
    <rPh sb="0" eb="4">
      <t>ナゴヤシ</t>
    </rPh>
    <rPh sb="4" eb="7">
      <t>モリヤマク</t>
    </rPh>
    <rPh sb="7" eb="9">
      <t>サクラザカ</t>
    </rPh>
    <rPh sb="10" eb="12">
      <t>チョウメ</t>
    </rPh>
    <phoneticPr fontId="2"/>
  </si>
  <si>
    <t>04</t>
    <phoneticPr fontId="2"/>
  </si>
  <si>
    <t>種目</t>
    <rPh sb="0" eb="2">
      <t>シュモク</t>
    </rPh>
    <phoneticPr fontId="2"/>
  </si>
  <si>
    <t xml:space="preserve">　団体戦　男子 １～３部       </t>
    <rPh sb="1" eb="4">
      <t>ダンタイセン</t>
    </rPh>
    <rPh sb="5" eb="7">
      <t>ダンシ</t>
    </rPh>
    <rPh sb="11" eb="12">
      <t>ブ</t>
    </rPh>
    <phoneticPr fontId="2"/>
  </si>
  <si>
    <t>05</t>
    <phoneticPr fontId="2"/>
  </si>
  <si>
    <t>定　　　員</t>
    <rPh sb="0" eb="1">
      <t>サダム</t>
    </rPh>
    <rPh sb="4" eb="5">
      <t>イン</t>
    </rPh>
    <phoneticPr fontId="2"/>
  </si>
  <si>
    <t xml:space="preserve"> 　３０　チーム</t>
    <phoneticPr fontId="2"/>
  </si>
  <si>
    <t>06</t>
  </si>
  <si>
    <t>部の決定</t>
    <rPh sb="0" eb="1">
      <t>ブ</t>
    </rPh>
    <rPh sb="2" eb="4">
      <t>ケッテイ</t>
    </rPh>
    <phoneticPr fontId="2"/>
  </si>
  <si>
    <t>　（１）初参加のチーム（メンバーの半数以上が初参加者）は積極的に上の部へ挑戦してください。</t>
    <rPh sb="17" eb="19">
      <t>ハンスウ</t>
    </rPh>
    <rPh sb="19" eb="21">
      <t>イジョウ</t>
    </rPh>
    <rPh sb="22" eb="26">
      <t>ハツサンカシャ</t>
    </rPh>
    <phoneticPr fontId="2"/>
  </si>
  <si>
    <t>　（２）部の昇降は原則東海団体リーグ規定（22年2月6日改訂）に準じます。</t>
    <rPh sb="4" eb="5">
      <t>ブ</t>
    </rPh>
    <rPh sb="6" eb="8">
      <t>ショウコウ</t>
    </rPh>
    <rPh sb="23" eb="24">
      <t>ネン</t>
    </rPh>
    <rPh sb="25" eb="26">
      <t>ガツ</t>
    </rPh>
    <rPh sb="27" eb="28">
      <t>ニチ</t>
    </rPh>
    <rPh sb="28" eb="30">
      <t>カイテイ</t>
    </rPh>
    <phoneticPr fontId="2"/>
  </si>
  <si>
    <t>　（３）競技運営の都合上、部を変更、参加の少ない部は併合して行う事があります。</t>
    <phoneticPr fontId="2"/>
  </si>
  <si>
    <t>07</t>
    <phoneticPr fontId="2"/>
  </si>
  <si>
    <t>競技方法</t>
    <rPh sb="0" eb="2">
      <t>キョウギ</t>
    </rPh>
    <rPh sb="2" eb="4">
      <t>ホウホウ</t>
    </rPh>
    <phoneticPr fontId="2"/>
  </si>
  <si>
    <t>　（１）各部リーグ戦とし、2D3Sを行い、3点先取で勝敗を決定します。</t>
    <rPh sb="26" eb="28">
      <t>ショウハイ</t>
    </rPh>
    <rPh sb="29" eb="31">
      <t>ケッテイ</t>
    </rPh>
    <phoneticPr fontId="2"/>
  </si>
  <si>
    <t>　（２）試合順序は①D1②S1③S2④S3⑤D2とし、①D1の選手は②S1③S2には出場出来ません。</t>
    <phoneticPr fontId="2"/>
  </si>
  <si>
    <t>　　　④S3の選手は⑤D2には出場出来ません。1人がダブルスに2回、シングルスに2回出場出来ません。</t>
    <rPh sb="7" eb="9">
      <t>センシュ</t>
    </rPh>
    <rPh sb="15" eb="19">
      <t>シュツジョウデキ</t>
    </rPh>
    <rPh sb="44" eb="46">
      <t>デキ</t>
    </rPh>
    <phoneticPr fontId="2"/>
  </si>
  <si>
    <t>　（３）チーム編成は4名以上8名までとします。</t>
    <phoneticPr fontId="2"/>
  </si>
  <si>
    <t>08</t>
    <phoneticPr fontId="2"/>
  </si>
  <si>
    <t>試合球</t>
    <rPh sb="0" eb="3">
      <t>シアイキュウ</t>
    </rPh>
    <phoneticPr fontId="2"/>
  </si>
  <si>
    <t>　ＶＩＣＴＡＳ ４０㎜ホワイトプラスチックボール　ＶP40+</t>
  </si>
  <si>
    <t>09</t>
    <phoneticPr fontId="2"/>
  </si>
  <si>
    <t>ルール</t>
    <phoneticPr fontId="2"/>
  </si>
  <si>
    <t>　現行の日本卓球ルールに準じます。但し、ユニホームは自由とします。</t>
    <phoneticPr fontId="2"/>
  </si>
  <si>
    <t>　１ゲーム１１本､５ゲームスマッチで行い、他は東海団体リーグ規定に基づきます。</t>
    <rPh sb="18" eb="19">
      <t>オコナ</t>
    </rPh>
    <rPh sb="21" eb="22">
      <t>ホカ</t>
    </rPh>
    <rPh sb="23" eb="25">
      <t>トウカイ</t>
    </rPh>
    <rPh sb="30" eb="32">
      <t>キテイ</t>
    </rPh>
    <phoneticPr fontId="2"/>
  </si>
  <si>
    <t>　ジュースは、２点差をつけるか、１３点先取した時点でそのゲームの決着とします。</t>
    <rPh sb="8" eb="10">
      <t>テンサ</t>
    </rPh>
    <rPh sb="18" eb="19">
      <t>テン</t>
    </rPh>
    <rPh sb="19" eb="21">
      <t>センシュ</t>
    </rPh>
    <rPh sb="23" eb="25">
      <t>ジテン</t>
    </rPh>
    <rPh sb="32" eb="34">
      <t>ケッチャク</t>
    </rPh>
    <phoneticPr fontId="2"/>
  </si>
  <si>
    <t>10</t>
    <phoneticPr fontId="2"/>
  </si>
  <si>
    <t>表彰</t>
    <rPh sb="0" eb="2">
      <t>ヒョウショウ</t>
    </rPh>
    <phoneticPr fontId="2"/>
  </si>
  <si>
    <t>　各部門１位に賞状及び賞品を授与します。</t>
    <rPh sb="3" eb="4">
      <t>モン</t>
    </rPh>
    <phoneticPr fontId="2"/>
  </si>
  <si>
    <t>11</t>
    <phoneticPr fontId="2"/>
  </si>
  <si>
    <t>申込方法</t>
    <rPh sb="2" eb="4">
      <t>ホウホウ</t>
    </rPh>
    <phoneticPr fontId="2"/>
  </si>
  <si>
    <r>
      <t>　下記</t>
    </r>
    <r>
      <rPr>
        <b/>
        <sz val="11"/>
        <color indexed="8"/>
        <rFont val="ＭＳ Ｐゴシック"/>
        <family val="3"/>
        <charset val="128"/>
      </rPr>
      <t>申込期間中に</t>
    </r>
    <r>
      <rPr>
        <sz val="11"/>
        <rFont val="ＭＳ Ｐゴシック"/>
        <family val="3"/>
        <charset val="128"/>
      </rPr>
      <t>申込用紙を、FAX,大会出場時に提出、いずれかの方法で送ってください。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タイカイ</t>
    </rPh>
    <rPh sb="21" eb="23">
      <t>シュツジョウ</t>
    </rPh>
    <rPh sb="23" eb="24">
      <t>ジ</t>
    </rPh>
    <rPh sb="25" eb="27">
      <t>テイシュツ</t>
    </rPh>
    <rPh sb="33" eb="35">
      <t>ホウホウ</t>
    </rPh>
    <rPh sb="36" eb="37">
      <t>オク</t>
    </rPh>
    <phoneticPr fontId="2"/>
  </si>
  <si>
    <r>
      <t>　</t>
    </r>
    <r>
      <rPr>
        <b/>
        <sz val="11"/>
        <rFont val="ＭＳ Ｐゴシック"/>
        <family val="3"/>
        <charset val="128"/>
      </rPr>
      <t>郵便で送る事は不可</t>
    </r>
    <r>
      <rPr>
        <sz val="11"/>
        <rFont val="ＭＳ Ｐゴシック"/>
        <family val="3"/>
        <charset val="128"/>
      </rPr>
      <t>となりました。写真に撮ってメールで送る事も受付できません</t>
    </r>
    <rPh sb="1" eb="3">
      <t>ユウビン</t>
    </rPh>
    <rPh sb="4" eb="5">
      <t>オク</t>
    </rPh>
    <rPh sb="6" eb="7">
      <t>コト</t>
    </rPh>
    <rPh sb="8" eb="10">
      <t>フカ</t>
    </rPh>
    <rPh sb="27" eb="28">
      <t>オク</t>
    </rPh>
    <rPh sb="29" eb="30">
      <t>コト</t>
    </rPh>
    <rPh sb="31" eb="33">
      <t>ウケツケ</t>
    </rPh>
    <phoneticPr fontId="23"/>
  </si>
  <si>
    <r>
      <t>　　新日本スポーツ連盟愛知卓球協会　　　</t>
    </r>
    <r>
      <rPr>
        <sz val="11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 xml:space="preserve"> 052-201-4801</t>
    </r>
    <phoneticPr fontId="2"/>
  </si>
  <si>
    <t>web申込</t>
    <rPh sb="3" eb="5">
      <t>モウシコミ</t>
    </rPh>
    <phoneticPr fontId="2"/>
  </si>
  <si>
    <t>　ﾎｰﾑﾍﾟｰｼﾞの専用フォームから入力して申込みできます。URL：https://aichittc.njsf.net</t>
    <rPh sb="18" eb="20">
      <t>ニュウリョク</t>
    </rPh>
    <phoneticPr fontId="2"/>
  </si>
  <si>
    <t>申込期間</t>
    <rPh sb="2" eb="4">
      <t>キカン</t>
    </rPh>
    <phoneticPr fontId="2"/>
  </si>
  <si>
    <t>　　 5月28日（日）～　6月10日（土）締切　　 6月 24日（土）最終締切</t>
    <rPh sb="9" eb="10">
      <t>ニチ</t>
    </rPh>
    <rPh sb="19" eb="20">
      <t>ド</t>
    </rPh>
    <rPh sb="21" eb="23">
      <t>シメキリ</t>
    </rPh>
    <rPh sb="33" eb="34">
      <t>ド</t>
    </rPh>
    <phoneticPr fontId="2"/>
  </si>
  <si>
    <t>12</t>
    <phoneticPr fontId="2"/>
  </si>
  <si>
    <t>参加費</t>
    <rPh sb="2" eb="3">
      <t>ヒ</t>
    </rPh>
    <phoneticPr fontId="2"/>
  </si>
  <si>
    <t>　1チーム/ 加盟チーム　4,500円</t>
    <rPh sb="7" eb="9">
      <t>カメイ</t>
    </rPh>
    <rPh sb="18" eb="19">
      <t>エン</t>
    </rPh>
    <phoneticPr fontId="2"/>
  </si>
  <si>
    <r>
      <t>　下記</t>
    </r>
    <r>
      <rPr>
        <b/>
        <sz val="11"/>
        <color indexed="8"/>
        <rFont val="ＭＳ Ｐゴシック"/>
        <family val="3"/>
        <charset val="128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color indexed="8"/>
        <rFont val="ＭＳ Ｐゴシック"/>
        <family val="3"/>
        <charset val="128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color indexed="8"/>
        <rFont val="ＭＳ Ｐゴシック"/>
        <family val="3"/>
        <charset val="128"/>
      </rPr>
      <t>に</t>
    </r>
    <r>
      <rPr>
        <sz val="11"/>
        <rFont val="ＭＳ Ｐゴシック"/>
        <family val="3"/>
        <charset val="128"/>
      </rPr>
      <t>、郵便振替,大会出場時に入金してください。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phoneticPr fontId="2"/>
  </si>
  <si>
    <t>　※郵便振替利用の方は通信欄に開催日（4/22）、大会名（東海L（女子1-4））、チーム名、</t>
    <rPh sb="29" eb="31">
      <t>トウカイ</t>
    </rPh>
    <rPh sb="33" eb="35">
      <t>ジョシ</t>
    </rPh>
    <phoneticPr fontId="2"/>
  </si>
  <si>
    <t>　　代表選手名、申込者名を明記してください（00830-5-42990　スポーツ連盟愛知卓球協会）</t>
    <phoneticPr fontId="2"/>
  </si>
  <si>
    <r>
      <t>　　</t>
    </r>
    <r>
      <rPr>
        <b/>
        <sz val="11"/>
        <rFont val="ＭＳ Ｐゴシック"/>
        <family val="3"/>
        <charset val="128"/>
      </rPr>
      <t>期間中に入金手続きできない場合</t>
    </r>
    <r>
      <rPr>
        <sz val="11"/>
        <rFont val="ＭＳ Ｐゴシック"/>
        <family val="3"/>
        <charset val="128"/>
      </rPr>
      <t>は、必ず</t>
    </r>
    <r>
      <rPr>
        <b/>
        <sz val="11"/>
        <rFont val="ＭＳ Ｐゴシック"/>
        <family val="3"/>
        <charset val="128"/>
      </rPr>
      <t>ＦＡＸかﾎｰﾑﾍﾟｰｼﾞより連絡</t>
    </r>
    <r>
      <rPr>
        <sz val="11"/>
        <rFont val="ＭＳ Ｐゴシック"/>
        <family val="3"/>
        <charset val="128"/>
      </rPr>
      <t>をしてください。</t>
    </r>
    <rPh sb="2" eb="5">
      <t>キカンチュウ</t>
    </rPh>
    <rPh sb="6" eb="8">
      <t>ニュウキン</t>
    </rPh>
    <rPh sb="8" eb="10">
      <t>テツヅ</t>
    </rPh>
    <rPh sb="15" eb="17">
      <t>バアイ</t>
    </rPh>
    <rPh sb="19" eb="20">
      <t>カナラ</t>
    </rPh>
    <rPh sb="35" eb="37">
      <t>レンラク</t>
    </rPh>
    <phoneticPr fontId="2"/>
  </si>
  <si>
    <t>入金期間</t>
    <rPh sb="0" eb="2">
      <t>ニュウキン</t>
    </rPh>
    <rPh sb="2" eb="4">
      <t>キカン</t>
    </rPh>
    <phoneticPr fontId="2"/>
  </si>
  <si>
    <r>
      <t>　　 6月 16日（金）～6月 24日（土）（</t>
    </r>
    <r>
      <rPr>
        <b/>
        <sz val="11"/>
        <color indexed="8"/>
        <rFont val="ＭＳ Ｐゴシック"/>
        <family val="3"/>
        <charset val="128"/>
      </rPr>
      <t xml:space="preserve"> 入金期間より前には入金しないでください</t>
    </r>
    <r>
      <rPr>
        <sz val="11"/>
        <rFont val="ＭＳ Ｐゴシック"/>
        <family val="3"/>
        <charset val="128"/>
      </rPr>
      <t>）</t>
    </r>
    <rPh sb="10" eb="11">
      <t>キン</t>
    </rPh>
    <rPh sb="14" eb="15">
      <t>ガツ</t>
    </rPh>
    <rPh sb="18" eb="19">
      <t>ヒ</t>
    </rPh>
    <rPh sb="20" eb="21">
      <t>ド</t>
    </rPh>
    <rPh sb="24" eb="28">
      <t>ニュウキンキカン</t>
    </rPh>
    <rPh sb="30" eb="31">
      <t>マエ</t>
    </rPh>
    <rPh sb="33" eb="35">
      <t>ニュウキン</t>
    </rPh>
    <phoneticPr fontId="2"/>
  </si>
  <si>
    <t>13</t>
    <phoneticPr fontId="2"/>
  </si>
  <si>
    <t>注意</t>
    <phoneticPr fontId="2"/>
  </si>
  <si>
    <t>　（１）大会の傷害事故は応急処置だけで責任は負いません。傷害保険は加入します。</t>
    <phoneticPr fontId="2"/>
  </si>
  <si>
    <t>　（２）登録クラブ名の入った加盟登録ゼッケン着用のこと。（他のゼッケンは認めません）</t>
    <rPh sb="4" eb="6">
      <t>トウロク</t>
    </rPh>
    <rPh sb="14" eb="16">
      <t>カメイ</t>
    </rPh>
    <rPh sb="16" eb="18">
      <t>トウロク</t>
    </rPh>
    <rPh sb="29" eb="30">
      <t>タ</t>
    </rPh>
    <rPh sb="36" eb="37">
      <t>ミト</t>
    </rPh>
    <phoneticPr fontId="2"/>
  </si>
  <si>
    <t>　（３）駐車台数に限りがあります。乗り合わせる、または公共交通機関をご利用下さい。</t>
    <phoneticPr fontId="2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</si>
  <si>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2"/>
  </si>
  <si>
    <t>14</t>
    <phoneticPr fontId="2"/>
  </si>
  <si>
    <t>感染対策</t>
    <rPh sb="0" eb="2">
      <t>カンセン</t>
    </rPh>
    <rPh sb="2" eb="4">
      <t>タイサク</t>
    </rPh>
    <phoneticPr fontId="2"/>
  </si>
  <si>
    <r>
      <t>　ワクチン接種を終えた方も</t>
    </r>
    <r>
      <rPr>
        <b/>
        <sz val="11"/>
        <color indexed="8"/>
        <rFont val="ＭＳ Ｐゴシック"/>
        <family val="3"/>
        <charset val="128"/>
      </rPr>
      <t>当面の間は遵守</t>
    </r>
    <r>
      <rPr>
        <sz val="11"/>
        <rFont val="ＭＳ Ｐゴシック"/>
        <family val="3"/>
        <charset val="128"/>
      </rPr>
      <t>してください。</t>
    </r>
    <rPh sb="5" eb="7">
      <t>セッシュ</t>
    </rPh>
    <rPh sb="8" eb="9">
      <t>オ</t>
    </rPh>
    <rPh sb="11" eb="12">
      <t>カタ</t>
    </rPh>
    <rPh sb="13" eb="15">
      <t>トウメン</t>
    </rPh>
    <rPh sb="16" eb="17">
      <t>アイダ</t>
    </rPh>
    <rPh sb="18" eb="20">
      <t>ジュンシュ</t>
    </rPh>
    <phoneticPr fontId="2"/>
  </si>
  <si>
    <t>　（１）当日起床時の検温、健康チェックシートの事前記入・黒ボールペンの持参に協力願います。</t>
    <rPh sb="4" eb="6">
      <t>トウジツ</t>
    </rPh>
    <rPh sb="6" eb="9">
      <t>キショウジ</t>
    </rPh>
    <rPh sb="10" eb="12">
      <t>ケンオン</t>
    </rPh>
    <rPh sb="13" eb="15">
      <t>ケンコウ</t>
    </rPh>
    <rPh sb="23" eb="25">
      <t>ジゼン</t>
    </rPh>
    <rPh sb="25" eb="27">
      <t>キニュウ</t>
    </rPh>
    <rPh sb="28" eb="29">
      <t>クロ</t>
    </rPh>
    <rPh sb="35" eb="37">
      <t>ジサン</t>
    </rPh>
    <rPh sb="38" eb="40">
      <t>キョウリョク</t>
    </rPh>
    <rPh sb="40" eb="41">
      <t>ネガ</t>
    </rPh>
    <phoneticPr fontId="2"/>
  </si>
  <si>
    <t>　（３）会場入口で、検温・個人番号を確認し、シートへ全て記入してから入場してください。</t>
    <rPh sb="4" eb="6">
      <t>カイジョウ</t>
    </rPh>
    <rPh sb="6" eb="8">
      <t>イリグチ</t>
    </rPh>
    <rPh sb="10" eb="12">
      <t>ケンオン</t>
    </rPh>
    <rPh sb="13" eb="15">
      <t>コジン</t>
    </rPh>
    <rPh sb="15" eb="17">
      <t>バンゴウ</t>
    </rPh>
    <rPh sb="18" eb="20">
      <t>カクニン</t>
    </rPh>
    <rPh sb="26" eb="27">
      <t>スベ</t>
    </rPh>
    <rPh sb="28" eb="30">
      <t>キニュウ</t>
    </rPh>
    <rPh sb="34" eb="36">
      <t>ニュウジョウ</t>
    </rPh>
    <phoneticPr fontId="2"/>
  </si>
  <si>
    <t>　（４）試合時以外はマスクの着用を遵守してください。</t>
    <phoneticPr fontId="2"/>
  </si>
  <si>
    <t>　（５）タオルは卓球台やフェンスにかけずに、各自の鞄等から出し入れしてください。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phoneticPr fontId="2"/>
  </si>
  <si>
    <t>　（６）万一、大会後２週間以内に感染発覚した場合は、必ず連盟事務所へ連絡ください。</t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レンメイ</t>
    </rPh>
    <rPh sb="30" eb="33">
      <t>ジムショ</t>
    </rPh>
    <rPh sb="34" eb="36">
      <t>レンラク</t>
    </rPh>
    <phoneticPr fontId="2"/>
  </si>
  <si>
    <r>
      <t>　（２）出場者以外で入場（</t>
    </r>
    <r>
      <rPr>
        <b/>
        <sz val="11"/>
        <color indexed="8"/>
        <rFont val="ＭＳ Ｐゴシック"/>
        <family val="3"/>
        <charset val="128"/>
      </rPr>
      <t>観覧席を含む</t>
    </r>
    <r>
      <rPr>
        <sz val="11"/>
        <rFont val="ＭＳ Ｐゴシック"/>
        <family val="3"/>
        <charset val="128"/>
      </rPr>
      <t>）が必要な場合は</t>
    </r>
    <r>
      <rPr>
        <b/>
        <sz val="11"/>
        <color indexed="8"/>
        <rFont val="ＭＳ Ｐゴシック"/>
        <family val="3"/>
        <charset val="128"/>
      </rPr>
      <t>必ず事前に事務所へＦＡＸ</t>
    </r>
    <r>
      <rPr>
        <b/>
        <sz val="11"/>
        <rFont val="ＭＳ Ｐゴシック"/>
        <family val="3"/>
        <charset val="128"/>
      </rPr>
      <t>して</t>
    </r>
    <r>
      <rPr>
        <sz val="11"/>
        <rFont val="ＭＳ Ｐゴシック"/>
        <family val="3"/>
        <charset val="128"/>
      </rPr>
      <t>ください。</t>
    </r>
    <rPh sb="4" eb="6">
      <t>シュツジョウ</t>
    </rPh>
    <rPh sb="6" eb="7">
      <t>シャ</t>
    </rPh>
    <rPh sb="7" eb="9">
      <t>イガイ</t>
    </rPh>
    <rPh sb="10" eb="12">
      <t>ニュウジョウ</t>
    </rPh>
    <rPh sb="21" eb="23">
      <t>ヒツヨウ</t>
    </rPh>
    <rPh sb="24" eb="26">
      <t>バアイ</t>
    </rPh>
    <rPh sb="27" eb="28">
      <t>カナラ</t>
    </rPh>
    <rPh sb="29" eb="31">
      <t>ジゼン</t>
    </rPh>
    <rPh sb="32" eb="35">
      <t>ジムショ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</si>
</sst>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m/d;@"/>
    <numFmt numFmtId="177" formatCode="#,###"/>
    <numFmt numFmtId="178" formatCode="m/d"/>
    <numFmt numFmtId="179" formatCode="0_);[Red]\(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Protection="1">
      <alignment vertical="center"/>
    </xf>
    <xf numFmtId="0" fontId="0" fillId="2" borderId="4" xfId="0" applyFill="1" applyBorder="1" applyAlignment="1">
      <alignment horizontal="center" vertical="center"/>
    </xf>
    <xf numFmtId="177" fontId="9" fillId="2" borderId="0" xfId="0" applyNumberFormat="1" applyFont="1" applyFill="1" applyBorder="1" applyAlignment="1">
      <alignment horizontal="left" vertical="center" shrinkToFit="1"/>
    </xf>
    <xf numFmtId="0" fontId="9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shrinkToFit="1"/>
    </xf>
    <xf numFmtId="0" fontId="8" fillId="6" borderId="45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 wrapText="1"/>
    </xf>
    <xf numFmtId="178" fontId="1" fillId="3" borderId="45" xfId="0" applyNumberFormat="1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vertical="center" wrapText="1"/>
    </xf>
    <xf numFmtId="178" fontId="1" fillId="6" borderId="45" xfId="0" applyNumberFormat="1" applyFont="1" applyFill="1" applyBorder="1" applyAlignment="1">
      <alignment vertical="center" wrapText="1"/>
    </xf>
    <xf numFmtId="178" fontId="0" fillId="7" borderId="45" xfId="0" applyNumberFormat="1" applyFont="1" applyFill="1" applyBorder="1" applyAlignment="1">
      <alignment vertical="center" wrapText="1"/>
    </xf>
    <xf numFmtId="178" fontId="0" fillId="2" borderId="45" xfId="0" applyNumberFormat="1" applyFont="1" applyFill="1" applyBorder="1" applyAlignment="1">
      <alignment horizontal="center" vertical="center" wrapText="1"/>
    </xf>
    <xf numFmtId="49" fontId="1" fillId="2" borderId="45" xfId="0" applyNumberFormat="1" applyFont="1" applyFill="1" applyBorder="1" applyAlignment="1">
      <alignment horizontal="center" vertical="center" wrapText="1"/>
    </xf>
    <xf numFmtId="179" fontId="0" fillId="4" borderId="46" xfId="0" applyNumberFormat="1" applyFont="1" applyFill="1" applyBorder="1" applyAlignment="1">
      <alignment horizontal="center" vertical="center" wrapText="1"/>
    </xf>
    <xf numFmtId="179" fontId="0" fillId="8" borderId="46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vertical="center" wrapText="1"/>
    </xf>
    <xf numFmtId="0" fontId="1" fillId="9" borderId="45" xfId="0" applyFont="1" applyFill="1" applyBorder="1" applyAlignment="1">
      <alignment vertical="center" wrapText="1"/>
    </xf>
    <xf numFmtId="0" fontId="0" fillId="9" borderId="45" xfId="0" applyFont="1" applyFill="1" applyBorder="1" applyAlignment="1">
      <alignment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10" borderId="45" xfId="0" applyFont="1" applyFill="1" applyBorder="1" applyAlignment="1">
      <alignment horizontal="center" vertical="center" wrapText="1"/>
    </xf>
    <xf numFmtId="179" fontId="8" fillId="6" borderId="45" xfId="0" applyNumberFormat="1" applyFont="1" applyFill="1" applyBorder="1" applyAlignment="1">
      <alignment horizontal="center" vertical="center" wrapText="1" shrinkToFit="1"/>
    </xf>
    <xf numFmtId="178" fontId="1" fillId="6" borderId="45" xfId="0" applyNumberFormat="1" applyFont="1" applyFill="1" applyBorder="1" applyAlignment="1">
      <alignment horizontal="center" vertical="center" wrapText="1" shrinkToFit="1"/>
    </xf>
    <xf numFmtId="178" fontId="0" fillId="6" borderId="45" xfId="0" applyNumberFormat="1" applyFill="1" applyBorder="1" applyAlignment="1">
      <alignment horizontal="center" vertical="center" wrapText="1" shrinkToFit="1"/>
    </xf>
    <xf numFmtId="178" fontId="1" fillId="3" borderId="45" xfId="0" applyNumberFormat="1" applyFont="1" applyFill="1" applyBorder="1" applyAlignment="1">
      <alignment horizontal="center" vertical="center" wrapText="1" shrinkToFit="1"/>
    </xf>
    <xf numFmtId="0" fontId="14" fillId="2" borderId="47" xfId="0" applyFont="1" applyFill="1" applyBorder="1" applyAlignment="1">
      <alignment horizontal="center" vertical="center" shrinkToFit="1"/>
    </xf>
    <xf numFmtId="0" fontId="13" fillId="2" borderId="47" xfId="0" applyFont="1" applyFill="1" applyBorder="1" applyAlignment="1">
      <alignment horizontal="center" vertical="center" wrapText="1"/>
    </xf>
    <xf numFmtId="178" fontId="1" fillId="2" borderId="47" xfId="0" applyNumberFormat="1" applyFont="1" applyFill="1" applyBorder="1" applyAlignment="1">
      <alignment horizontal="center" vertical="center" shrinkToFit="1"/>
    </xf>
    <xf numFmtId="177" fontId="0" fillId="0" borderId="47" xfId="0" applyNumberFormat="1" applyFont="1" applyFill="1" applyBorder="1" applyAlignment="1">
      <alignment horizontal="left" vertical="center" shrinkToFit="1"/>
    </xf>
    <xf numFmtId="177" fontId="1" fillId="2" borderId="47" xfId="0" applyNumberFormat="1" applyFont="1" applyFill="1" applyBorder="1" applyAlignment="1">
      <alignment vertical="center" shrinkToFit="1"/>
    </xf>
    <xf numFmtId="177" fontId="0" fillId="2" borderId="47" xfId="0" applyNumberFormat="1" applyFont="1" applyFill="1" applyBorder="1" applyAlignment="1">
      <alignment horizontal="left" vertical="center" shrinkToFit="1"/>
    </xf>
    <xf numFmtId="42" fontId="1" fillId="2" borderId="47" xfId="0" applyNumberFormat="1" applyFont="1" applyFill="1" applyBorder="1" applyAlignment="1">
      <alignment horizontal="center" vertical="center" shrinkToFit="1"/>
    </xf>
    <xf numFmtId="178" fontId="0" fillId="7" borderId="47" xfId="0" applyNumberFormat="1" applyFill="1" applyBorder="1" applyAlignment="1">
      <alignment horizontal="center" vertical="center" shrinkToFit="1"/>
    </xf>
    <xf numFmtId="49" fontId="1" fillId="2" borderId="47" xfId="0" applyNumberFormat="1" applyFont="1" applyFill="1" applyBorder="1" applyAlignment="1">
      <alignment horizontal="center" vertical="center" shrinkToFit="1"/>
    </xf>
    <xf numFmtId="179" fontId="0" fillId="4" borderId="47" xfId="0" applyNumberFormat="1" applyFont="1" applyFill="1" applyBorder="1" applyAlignment="1">
      <alignment horizontal="center" vertical="center" shrinkToFit="1"/>
    </xf>
    <xf numFmtId="179" fontId="0" fillId="8" borderId="47" xfId="0" applyNumberFormat="1" applyFont="1" applyFill="1" applyBorder="1" applyAlignment="1">
      <alignment horizontal="center" vertical="center" shrinkToFit="1"/>
    </xf>
    <xf numFmtId="177" fontId="1" fillId="9" borderId="47" xfId="0" applyNumberFormat="1" applyFont="1" applyFill="1" applyBorder="1" applyAlignment="1">
      <alignment vertical="center" shrinkToFit="1"/>
    </xf>
    <xf numFmtId="177" fontId="0" fillId="9" borderId="47" xfId="0" applyNumberFormat="1" applyFont="1" applyFill="1" applyBorder="1" applyAlignment="1">
      <alignment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10" borderId="47" xfId="0" applyFont="1" applyFill="1" applyBorder="1" applyAlignment="1">
      <alignment horizontal="center" vertical="center" shrinkToFit="1"/>
    </xf>
    <xf numFmtId="177" fontId="8" fillId="2" borderId="47" xfId="0" applyNumberFormat="1" applyFont="1" applyFill="1" applyBorder="1" applyAlignment="1">
      <alignment horizontal="center" vertical="center" shrinkToFit="1"/>
    </xf>
    <xf numFmtId="177" fontId="1" fillId="0" borderId="47" xfId="0" applyNumberFormat="1" applyFont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 applyProtection="1">
      <alignment horizontal="center" vertical="center"/>
    </xf>
    <xf numFmtId="176" fontId="11" fillId="2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42" fontId="8" fillId="2" borderId="20" xfId="0" applyNumberFormat="1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42" fontId="0" fillId="2" borderId="35" xfId="0" applyNumberFormat="1" applyFill="1" applyBorder="1" applyAlignment="1">
      <alignment horizontal="center" vertical="center"/>
    </xf>
    <xf numFmtId="42" fontId="0" fillId="2" borderId="38" xfId="0" applyNumberFormat="1" applyFill="1" applyBorder="1" applyAlignment="1">
      <alignment horizontal="center" vertical="center"/>
    </xf>
    <xf numFmtId="42" fontId="0" fillId="2" borderId="4" xfId="0" applyNumberFormat="1" applyFill="1" applyBorder="1" applyAlignment="1">
      <alignment horizontal="center" vertical="center"/>
    </xf>
    <xf numFmtId="42" fontId="0" fillId="2" borderId="25" xfId="0" applyNumberFormat="1" applyFill="1" applyBorder="1" applyAlignment="1">
      <alignment horizontal="center" vertical="center"/>
    </xf>
    <xf numFmtId="42" fontId="0" fillId="2" borderId="43" xfId="0" applyNumberFormat="1" applyFill="1" applyBorder="1" applyAlignment="1">
      <alignment horizontal="center" vertical="center"/>
    </xf>
    <xf numFmtId="42" fontId="0" fillId="2" borderId="44" xfId="0" applyNumberForma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42" fontId="0" fillId="2" borderId="18" xfId="0" applyNumberFormat="1" applyFill="1" applyBorder="1" applyAlignment="1">
      <alignment horizontal="center" vertical="center"/>
    </xf>
    <xf numFmtId="42" fontId="0" fillId="2" borderId="22" xfId="0" applyNumberFormat="1" applyFill="1" applyBorder="1" applyAlignment="1">
      <alignment horizontal="center" vertical="center"/>
    </xf>
    <xf numFmtId="42" fontId="0" fillId="2" borderId="30" xfId="0" applyNumberFormat="1" applyFill="1" applyBorder="1" applyAlignment="1">
      <alignment horizontal="center" vertical="center"/>
    </xf>
    <xf numFmtId="42" fontId="0" fillId="2" borderId="3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wrapText="1" shrinkToFi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center" vertical="center"/>
    </xf>
    <xf numFmtId="0" fontId="6" fillId="3" borderId="6" xfId="1" applyFill="1" applyBorder="1" applyAlignment="1" applyProtection="1">
      <alignment horizontal="left" vertical="center" shrinkToFit="1"/>
      <protection locked="0"/>
    </xf>
    <xf numFmtId="0" fontId="3" fillId="3" borderId="2" xfId="0" applyFont="1" applyFill="1" applyBorder="1" applyAlignment="1" applyProtection="1">
      <alignment horizontal="left" vertical="center" shrinkToFit="1"/>
      <protection locked="0"/>
    </xf>
    <xf numFmtId="49" fontId="3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shrinkToFit="1"/>
    </xf>
    <xf numFmtId="176" fontId="4" fillId="2" borderId="1" xfId="0" applyNumberFormat="1" applyFont="1" applyFill="1" applyBorder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center" vertical="center" wrapText="1" shrinkToFit="1"/>
      <protection locked="0"/>
    </xf>
    <xf numFmtId="0" fontId="0" fillId="4" borderId="15" xfId="0" applyFont="1" applyFill="1" applyBorder="1" applyAlignment="1" applyProtection="1">
      <alignment horizontal="center" vertical="center" wrapText="1"/>
      <protection locked="0"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0" fillId="4" borderId="27" xfId="0" applyFont="1" applyFill="1" applyBorder="1" applyAlignment="1" applyProtection="1">
      <alignment horizontal="center" vertical="center" wrapText="1"/>
      <protection locked="0"/>
    </xf>
    <xf numFmtId="0" fontId="0" fillId="4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shrinkToFit="1"/>
      <protection locked="0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 applyProtection="1">
      <alignment horizontal="center" vertical="center" wrapText="1" shrinkToFit="1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shrinkToFit="1"/>
      <protection locked="0"/>
    </xf>
    <xf numFmtId="0" fontId="3" fillId="3" borderId="40" xfId="0" applyFont="1" applyFill="1" applyBorder="1" applyAlignment="1" applyProtection="1">
      <alignment horizontal="center" vertical="center" shrinkToFit="1"/>
      <protection locked="0"/>
    </xf>
    <xf numFmtId="0" fontId="3" fillId="3" borderId="41" xfId="0" applyFont="1" applyFill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  <protection locked="0"/>
    </xf>
    <xf numFmtId="0" fontId="3" fillId="3" borderId="31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37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12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 applyProtection="1">
      <alignment horizontal="center" vertical="center" shrinkToFit="1"/>
      <protection locked="0"/>
    </xf>
    <xf numFmtId="0" fontId="0" fillId="3" borderId="32" xfId="0" applyFill="1" applyBorder="1" applyAlignment="1" applyProtection="1">
      <alignment horizontal="center" vertical="center" shrinkToFit="1"/>
      <protection locked="0"/>
    </xf>
    <xf numFmtId="0" fontId="0" fillId="3" borderId="33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36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37" xfId="0" applyFont="1" applyFill="1" applyBorder="1" applyAlignment="1" applyProtection="1">
      <alignment horizontal="left" vertical="top"/>
      <protection locked="0"/>
    </xf>
    <xf numFmtId="49" fontId="18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9" fillId="0" borderId="0" xfId="0" applyNumberFormat="1" applyFont="1" applyAlignment="1">
      <alignment horizontal="right" vertical="center" shrinkToFit="1"/>
    </xf>
    <xf numFmtId="49" fontId="0" fillId="0" borderId="0" xfId="0" applyNumberFormat="1">
      <alignment vertical="center"/>
    </xf>
    <xf numFmtId="49" fontId="19" fillId="0" borderId="0" xfId="0" applyNumberFormat="1" applyFont="1" applyAlignment="1">
      <alignment horizontal="right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49" fontId="21" fillId="0" borderId="0" xfId="0" quotePrefix="1" applyNumberFormat="1" applyFont="1" applyAlignment="1">
      <alignment horizontal="right" vertical="center" shrinkToFit="1"/>
    </xf>
    <xf numFmtId="49" fontId="21" fillId="0" borderId="0" xfId="0" applyNumberFormat="1" applyFont="1" applyAlignment="1">
      <alignment horizontal="distributed" vertical="center" shrinkToFit="1"/>
    </xf>
    <xf numFmtId="0" fontId="21" fillId="0" borderId="0" xfId="0" applyFont="1" applyAlignment="1">
      <alignment horizontal="distributed" vertical="center" shrinkToFit="1"/>
    </xf>
    <xf numFmtId="49" fontId="0" fillId="0" borderId="0" xfId="0" applyNumberFormat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4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shrinkToFit="1"/>
    </xf>
    <xf numFmtId="49" fontId="25" fillId="0" borderId="0" xfId="0" applyNumberFormat="1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49" fontId="21" fillId="0" borderId="0" xfId="0" quotePrefix="1" applyNumberFormat="1" applyFont="1" applyAlignment="1">
      <alignment horizontal="right" vertical="center" shrinkToFit="1"/>
    </xf>
    <xf numFmtId="49" fontId="21" fillId="0" borderId="0" xfId="0" applyNumberFormat="1" applyFont="1" applyAlignment="1">
      <alignment horizontal="right" vertical="center" shrinkToFit="1"/>
    </xf>
    <xf numFmtId="49" fontId="21" fillId="0" borderId="0" xfId="0" applyNumberFormat="1" applyFont="1" applyAlignment="1">
      <alignment horizontal="right" vertical="center" shrinkToFit="1"/>
    </xf>
    <xf numFmtId="0" fontId="21" fillId="0" borderId="0" xfId="0" applyFont="1" applyAlignment="1">
      <alignment horizontal="distributed" vertical="center" shrinkToFit="1"/>
    </xf>
    <xf numFmtId="49" fontId="21" fillId="0" borderId="0" xfId="0" applyNumberFormat="1" applyFont="1" applyAlignment="1">
      <alignment vertical="center" shrinkToFit="1"/>
    </xf>
    <xf numFmtId="49" fontId="21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4" fillId="0" borderId="0" xfId="0" applyNumberFormat="1" applyFont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49" fontId="27" fillId="0" borderId="0" xfId="0" applyNumberFormat="1" applyFont="1" applyAlignment="1">
      <alignment vertical="center" shrinkToFit="1"/>
    </xf>
    <xf numFmtId="49" fontId="27" fillId="0" borderId="0" xfId="0" applyNumberFormat="1" applyFont="1" applyAlignment="1">
      <alignment horizontal="distributed" vertical="center" shrinkToFit="1"/>
    </xf>
    <xf numFmtId="49" fontId="25" fillId="0" borderId="0" xfId="0" applyNumberFormat="1" applyFont="1">
      <alignment vertical="center"/>
    </xf>
    <xf numFmtId="0" fontId="25" fillId="0" borderId="0" xfId="0" applyFont="1">
      <alignment vertical="center"/>
    </xf>
    <xf numFmtId="0" fontId="27" fillId="0" borderId="0" xfId="0" applyFont="1" applyAlignment="1">
      <alignment horizontal="distributed" vertical="center" shrinkToFit="1"/>
    </xf>
    <xf numFmtId="0" fontId="25" fillId="0" borderId="0" xfId="0" applyFont="1" applyAlignment="1">
      <alignment vertical="center" shrinkToFit="1"/>
    </xf>
    <xf numFmtId="0" fontId="19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21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0"/>
  <sheetViews>
    <sheetView tabSelected="1" zoomScaleNormal="100" workbookViewId="0">
      <selection activeCell="AM8" sqref="AM8"/>
    </sheetView>
  </sheetViews>
  <sheetFormatPr defaultColWidth="3.125" defaultRowHeight="22.5" customHeight="1"/>
  <cols>
    <col min="1" max="32" width="3.125" style="2" customWidth="1"/>
    <col min="33" max="35" width="3.125" style="2" hidden="1" customWidth="1"/>
    <col min="36" max="52" width="3.125" style="2" customWidth="1"/>
    <col min="53" max="55" width="14.875" style="2" hidden="1" customWidth="1"/>
    <col min="56" max="56" width="7.125" style="2" hidden="1" customWidth="1"/>
    <col min="57" max="80" width="3.125" style="2" hidden="1" customWidth="1"/>
    <col min="81" max="82" width="3.125" style="2" customWidth="1"/>
    <col min="83" max="16384" width="3.125" style="2"/>
  </cols>
  <sheetData>
    <row r="1" spans="1: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80" ht="22.5" customHeight="1">
      <c r="A2" s="1"/>
      <c r="B2" s="150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  <c r="T2" s="151" t="s">
        <v>1</v>
      </c>
      <c r="U2" s="151"/>
      <c r="V2" s="151"/>
      <c r="W2" s="151"/>
      <c r="X2" s="151"/>
      <c r="Y2" s="153" t="s">
        <v>2</v>
      </c>
      <c r="Z2" s="153"/>
      <c r="AA2" s="153"/>
      <c r="AB2" s="153"/>
      <c r="AC2" s="154"/>
      <c r="AD2" s="154"/>
      <c r="AE2" s="154"/>
    </row>
    <row r="3" spans="1:80" ht="30" customHeight="1">
      <c r="A3" s="1"/>
      <c r="B3" s="155" t="s">
        <v>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 t="s">
        <v>4</v>
      </c>
      <c r="U3" s="156"/>
      <c r="V3" s="156"/>
      <c r="W3" s="156"/>
      <c r="X3" s="156"/>
      <c r="Y3" s="157">
        <v>45123</v>
      </c>
      <c r="Z3" s="158"/>
      <c r="AA3" s="158"/>
      <c r="AB3" s="158"/>
      <c r="AC3" s="3" t="str">
        <f>TEXT(Y3,"aaa")</f>
        <v>日</v>
      </c>
      <c r="AD3" s="159" t="s">
        <v>5</v>
      </c>
      <c r="AE3" s="160"/>
    </row>
    <row r="4" spans="1:80" ht="22.5" customHeight="1">
      <c r="A4" s="1"/>
      <c r="B4" s="143" t="s">
        <v>6</v>
      </c>
      <c r="C4" s="143"/>
      <c r="D4" s="143"/>
      <c r="E4" s="14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6"/>
      <c r="Z4" s="7"/>
      <c r="AA4" s="8"/>
      <c r="AB4" s="6"/>
      <c r="AC4" s="6"/>
      <c r="AD4" s="8"/>
      <c r="AE4" s="8"/>
    </row>
    <row r="5" spans="1:80" ht="22.5" customHeight="1">
      <c r="A5" s="1"/>
      <c r="B5" s="144" t="s">
        <v>7</v>
      </c>
      <c r="C5" s="144"/>
      <c r="D5" s="144"/>
      <c r="E5" s="144"/>
      <c r="F5" s="144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"/>
      <c r="R5" s="146" t="s">
        <v>8</v>
      </c>
      <c r="S5" s="146"/>
      <c r="T5" s="146"/>
      <c r="U5" s="147"/>
      <c r="V5" s="145"/>
      <c r="W5" s="145"/>
      <c r="X5" s="145"/>
      <c r="Y5" s="145"/>
      <c r="Z5" s="145"/>
      <c r="AA5" s="145"/>
      <c r="AB5" s="145"/>
      <c r="AC5" s="145"/>
      <c r="AD5" s="145"/>
      <c r="AE5" s="1"/>
    </row>
    <row r="6" spans="1:80" ht="22.5" customHeight="1">
      <c r="A6" s="1"/>
      <c r="B6" s="144" t="s">
        <v>9</v>
      </c>
      <c r="C6" s="144"/>
      <c r="D6" s="144"/>
      <c r="E6" s="144"/>
      <c r="F6" s="144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"/>
      <c r="R6" s="146" t="s">
        <v>10</v>
      </c>
      <c r="S6" s="146"/>
      <c r="T6" s="146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"/>
    </row>
    <row r="7" spans="1:80" ht="22.5" customHeight="1">
      <c r="A7" s="1"/>
      <c r="B7" s="138" t="s">
        <v>11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9"/>
      <c r="X7" s="9"/>
      <c r="Y7" s="9"/>
      <c r="Z7" s="9"/>
      <c r="AA7" s="9"/>
      <c r="AB7" s="9"/>
      <c r="AC7" s="9"/>
      <c r="AD7" s="9"/>
      <c r="AE7" s="1"/>
    </row>
    <row r="8" spans="1:80" ht="22.5" customHeight="1" thickBot="1">
      <c r="A8" s="10"/>
      <c r="B8" s="139" t="s">
        <v>12</v>
      </c>
      <c r="C8" s="140"/>
      <c r="D8" s="141"/>
      <c r="E8" s="133" t="s">
        <v>13</v>
      </c>
      <c r="F8" s="140"/>
      <c r="G8" s="141"/>
      <c r="H8" s="133" t="s">
        <v>14</v>
      </c>
      <c r="I8" s="134"/>
      <c r="J8" s="134"/>
      <c r="K8" s="134"/>
      <c r="L8" s="134"/>
      <c r="M8" s="135"/>
      <c r="N8" s="133" t="s">
        <v>9</v>
      </c>
      <c r="O8" s="134"/>
      <c r="P8" s="134"/>
      <c r="Q8" s="134"/>
      <c r="R8" s="134"/>
      <c r="S8" s="134"/>
      <c r="T8" s="135"/>
      <c r="U8" s="142" t="s">
        <v>15</v>
      </c>
      <c r="V8" s="131"/>
      <c r="W8" s="131"/>
      <c r="X8" s="131"/>
      <c r="Y8" s="131"/>
      <c r="Z8" s="131" t="s">
        <v>16</v>
      </c>
      <c r="AA8" s="131"/>
      <c r="AB8" s="132"/>
      <c r="AC8" s="133" t="s">
        <v>17</v>
      </c>
      <c r="AD8" s="134"/>
      <c r="AE8" s="135"/>
      <c r="BA8" s="11" t="s">
        <v>12</v>
      </c>
      <c r="BB8" s="11" t="s">
        <v>13</v>
      </c>
      <c r="BC8" s="11" t="s">
        <v>18</v>
      </c>
      <c r="BD8" s="11" t="s">
        <v>17</v>
      </c>
      <c r="BF8" s="136"/>
      <c r="BG8" s="137"/>
      <c r="BH8" s="123" t="str">
        <f>BC10</f>
        <v>加盟 一般</v>
      </c>
      <c r="BI8" s="123"/>
      <c r="BJ8" s="123"/>
      <c r="BK8" s="123" t="str">
        <f>BC11</f>
        <v>加盟 学生</v>
      </c>
      <c r="BL8" s="123"/>
      <c r="BM8" s="123"/>
      <c r="BN8" s="123">
        <f>BC12</f>
        <v>0</v>
      </c>
      <c r="BO8" s="123"/>
      <c r="BP8" s="123"/>
      <c r="BQ8" s="123">
        <f>BC13</f>
        <v>0</v>
      </c>
      <c r="BR8" s="123"/>
      <c r="BS8" s="123"/>
      <c r="BT8" s="123">
        <f>BC14</f>
        <v>0</v>
      </c>
      <c r="BU8" s="123"/>
      <c r="BV8" s="123"/>
      <c r="BW8" s="123">
        <f>BC15</f>
        <v>0</v>
      </c>
      <c r="BX8" s="123"/>
      <c r="BY8" s="123"/>
      <c r="BZ8" s="91" t="s">
        <v>19</v>
      </c>
      <c r="CA8" s="91"/>
      <c r="CB8" s="91"/>
    </row>
    <row r="9" spans="1:80" ht="30" customHeight="1">
      <c r="A9" s="104"/>
      <c r="B9" s="124" t="s">
        <v>20</v>
      </c>
      <c r="C9" s="125"/>
      <c r="D9" s="126"/>
      <c r="E9" s="161" t="s">
        <v>25</v>
      </c>
      <c r="F9" s="162"/>
      <c r="G9" s="163"/>
      <c r="H9" s="164"/>
      <c r="I9" s="165"/>
      <c r="J9" s="165"/>
      <c r="K9" s="165"/>
      <c r="L9" s="165"/>
      <c r="M9" s="166"/>
      <c r="N9" s="130" t="s">
        <v>22</v>
      </c>
      <c r="O9" s="130"/>
      <c r="P9" s="183"/>
      <c r="Q9" s="184"/>
      <c r="R9" s="184"/>
      <c r="S9" s="184"/>
      <c r="T9" s="185"/>
      <c r="U9" s="116" t="s">
        <v>23</v>
      </c>
      <c r="V9" s="117"/>
      <c r="W9" s="117"/>
      <c r="X9" s="117"/>
      <c r="Y9" s="118"/>
      <c r="Z9" s="117" t="s">
        <v>24</v>
      </c>
      <c r="AA9" s="117"/>
      <c r="AB9" s="118"/>
      <c r="AC9" s="119" t="str">
        <f>IF(P10="","―",4500)</f>
        <v>―</v>
      </c>
      <c r="AD9" s="119"/>
      <c r="AE9" s="120"/>
      <c r="AG9" s="12">
        <f>SUM(AG10:AG17)</f>
        <v>0</v>
      </c>
      <c r="AH9" s="12">
        <f>SUM(AH10:AH17)</f>
        <v>0</v>
      </c>
      <c r="AI9" s="13"/>
      <c r="BA9" s="11" t="s">
        <v>25</v>
      </c>
      <c r="BB9" s="11" t="s">
        <v>25</v>
      </c>
      <c r="BC9" s="11" t="s">
        <v>25</v>
      </c>
      <c r="BD9" s="11"/>
      <c r="BF9" s="91" t="s">
        <v>26</v>
      </c>
      <c r="BG9" s="91"/>
      <c r="BH9" s="91">
        <f>COUNTIF($Y9:$AB17,BH$8)</f>
        <v>0</v>
      </c>
      <c r="BI9" s="91"/>
      <c r="BJ9" s="91"/>
      <c r="BK9" s="91">
        <f>COUNTIF($Y9:$AB17,BK$8)</f>
        <v>0</v>
      </c>
      <c r="BL9" s="91"/>
      <c r="BM9" s="91"/>
      <c r="BN9" s="91">
        <f>COUNTIF($Y9:$AB17,#REF!)</f>
        <v>0</v>
      </c>
      <c r="BO9" s="91"/>
      <c r="BP9" s="91"/>
      <c r="BQ9" s="91">
        <f>COUNTIF($Y9:$AB17,#REF!)</f>
        <v>0</v>
      </c>
      <c r="BR9" s="91"/>
      <c r="BS9" s="91"/>
      <c r="BT9" s="91">
        <f>COUNTIF($Y9:$AB17,#REF!)</f>
        <v>0</v>
      </c>
      <c r="BU9" s="91"/>
      <c r="BV9" s="91"/>
      <c r="BW9" s="91">
        <f>COUNTIF($Y9:$AB17,#REF!)</f>
        <v>0</v>
      </c>
      <c r="BX9" s="91"/>
      <c r="BY9" s="91"/>
      <c r="BZ9" s="91">
        <f>SUM(BH9:BY9)</f>
        <v>0</v>
      </c>
      <c r="CA9" s="91"/>
      <c r="CB9" s="91"/>
    </row>
    <row r="10" spans="1:80" ht="22.5" customHeight="1">
      <c r="A10" s="105"/>
      <c r="B10" s="110"/>
      <c r="C10" s="108"/>
      <c r="D10" s="109"/>
      <c r="E10" s="167"/>
      <c r="F10" s="167"/>
      <c r="G10" s="168"/>
      <c r="H10" s="169"/>
      <c r="I10" s="170"/>
      <c r="J10" s="170"/>
      <c r="K10" s="170"/>
      <c r="L10" s="170"/>
      <c r="M10" s="171"/>
      <c r="N10" s="91" t="s">
        <v>27</v>
      </c>
      <c r="O10" s="91"/>
      <c r="P10" s="186"/>
      <c r="Q10" s="187"/>
      <c r="R10" s="187"/>
      <c r="S10" s="187"/>
      <c r="T10" s="188"/>
      <c r="U10" s="198"/>
      <c r="V10" s="199"/>
      <c r="W10" s="199"/>
      <c r="X10" s="199"/>
      <c r="Y10" s="200"/>
      <c r="Z10" s="199"/>
      <c r="AA10" s="199"/>
      <c r="AB10" s="200"/>
      <c r="AC10" s="100"/>
      <c r="AD10" s="100"/>
      <c r="AE10" s="101"/>
      <c r="AF10" s="13"/>
      <c r="AG10" s="13">
        <f t="shared" ref="AG10:AG17" si="0">IF($P10="",0,IF($B9=$BA$9,1,0))</f>
        <v>0</v>
      </c>
      <c r="AH10" s="13">
        <f>IF($P10="",0,IF($E9=$BB$9,1,0))</f>
        <v>0</v>
      </c>
      <c r="AI10" s="13">
        <f>IF($P10="",0,IF($U10=$BC$9,1,0))</f>
        <v>0</v>
      </c>
      <c r="AJ10" s="14"/>
      <c r="BA10" s="11" t="s">
        <v>20</v>
      </c>
      <c r="BB10" s="11" t="s">
        <v>28</v>
      </c>
      <c r="BC10" s="11" t="s">
        <v>29</v>
      </c>
      <c r="BD10" s="11">
        <v>4500</v>
      </c>
      <c r="BF10" s="91" t="s">
        <v>17</v>
      </c>
      <c r="BG10" s="91"/>
      <c r="BH10" s="91" t="e">
        <f>$BD$10/$BZ9*BH9</f>
        <v>#DIV/0!</v>
      </c>
      <c r="BI10" s="91"/>
      <c r="BJ10" s="91"/>
      <c r="BK10" s="91" t="e">
        <f>$BD$11/$BZ9*BK9</f>
        <v>#DIV/0!</v>
      </c>
      <c r="BL10" s="91"/>
      <c r="BM10" s="91"/>
      <c r="BN10" s="91" t="e">
        <f>$BD$12/$BZ9*BN9</f>
        <v>#DIV/0!</v>
      </c>
      <c r="BO10" s="91"/>
      <c r="BP10" s="91"/>
      <c r="BQ10" s="91" t="e">
        <f>$BD$13/$BZ9*BQ9</f>
        <v>#DIV/0!</v>
      </c>
      <c r="BR10" s="91"/>
      <c r="BS10" s="91"/>
      <c r="BT10" s="91" t="e">
        <f>$BD$14/$BZ9*BT9</f>
        <v>#DIV/0!</v>
      </c>
      <c r="BU10" s="91"/>
      <c r="BV10" s="91"/>
      <c r="BW10" s="91" t="e">
        <f>$BD$15/$BZ9*BW9</f>
        <v>#DIV/0!</v>
      </c>
      <c r="BX10" s="91"/>
      <c r="BY10" s="91"/>
      <c r="BZ10" s="92" t="str">
        <f>IF(BZ9=0,"―",ROUND(SUM(BH10:BY10),-1))</f>
        <v>―</v>
      </c>
      <c r="CA10" s="93"/>
      <c r="CB10" s="94"/>
    </row>
    <row r="11" spans="1:80" ht="22.5" customHeight="1">
      <c r="A11" s="105"/>
      <c r="B11" s="110"/>
      <c r="C11" s="108"/>
      <c r="D11" s="109"/>
      <c r="E11" s="167"/>
      <c r="F11" s="167"/>
      <c r="G11" s="168"/>
      <c r="H11" s="169"/>
      <c r="I11" s="170"/>
      <c r="J11" s="170"/>
      <c r="K11" s="170"/>
      <c r="L11" s="170"/>
      <c r="M11" s="171"/>
      <c r="N11" s="91" t="s">
        <v>30</v>
      </c>
      <c r="O11" s="91"/>
      <c r="P11" s="186"/>
      <c r="Q11" s="187"/>
      <c r="R11" s="187"/>
      <c r="S11" s="187"/>
      <c r="T11" s="188"/>
      <c r="U11" s="198"/>
      <c r="V11" s="199"/>
      <c r="W11" s="199"/>
      <c r="X11" s="199"/>
      <c r="Y11" s="200"/>
      <c r="Z11" s="199"/>
      <c r="AA11" s="199"/>
      <c r="AB11" s="200"/>
      <c r="AC11" s="100"/>
      <c r="AD11" s="100"/>
      <c r="AE11" s="101"/>
      <c r="AF11" s="13"/>
      <c r="AG11" s="13">
        <f t="shared" si="0"/>
        <v>0</v>
      </c>
      <c r="AH11" s="13"/>
      <c r="AI11" s="13">
        <f t="shared" ref="AI11:AI26" si="1">IF($P11="",0,IF($Y11=$BC$9,1,0))</f>
        <v>0</v>
      </c>
      <c r="AJ11" s="14"/>
      <c r="BA11" s="11" t="s">
        <v>31</v>
      </c>
      <c r="BB11" s="11" t="s">
        <v>21</v>
      </c>
      <c r="BC11" s="11" t="s">
        <v>32</v>
      </c>
      <c r="BD11" s="11">
        <v>3500</v>
      </c>
    </row>
    <row r="12" spans="1:80" ht="22.5" customHeight="1">
      <c r="A12" s="105"/>
      <c r="B12" s="110"/>
      <c r="C12" s="108"/>
      <c r="D12" s="109"/>
      <c r="E12" s="167"/>
      <c r="F12" s="167"/>
      <c r="G12" s="168"/>
      <c r="H12" s="169"/>
      <c r="I12" s="170"/>
      <c r="J12" s="170"/>
      <c r="K12" s="170"/>
      <c r="L12" s="170"/>
      <c r="M12" s="171"/>
      <c r="N12" s="91" t="s">
        <v>33</v>
      </c>
      <c r="O12" s="91"/>
      <c r="P12" s="186"/>
      <c r="Q12" s="187"/>
      <c r="R12" s="187"/>
      <c r="S12" s="187"/>
      <c r="T12" s="188"/>
      <c r="U12" s="198"/>
      <c r="V12" s="199"/>
      <c r="W12" s="199"/>
      <c r="X12" s="199"/>
      <c r="Y12" s="200"/>
      <c r="Z12" s="199"/>
      <c r="AA12" s="199"/>
      <c r="AB12" s="200"/>
      <c r="AC12" s="100"/>
      <c r="AD12" s="100"/>
      <c r="AE12" s="101"/>
      <c r="AF12" s="13"/>
      <c r="AG12" s="13">
        <f t="shared" si="0"/>
        <v>0</v>
      </c>
      <c r="AH12" s="13"/>
      <c r="AI12" s="13">
        <f t="shared" si="1"/>
        <v>0</v>
      </c>
      <c r="AJ12" s="14"/>
      <c r="BB12" s="11" t="s">
        <v>34</v>
      </c>
      <c r="BC12" s="11"/>
      <c r="BD12" s="11"/>
    </row>
    <row r="13" spans="1:80" ht="22.5" customHeight="1">
      <c r="A13" s="105"/>
      <c r="B13" s="110"/>
      <c r="C13" s="108"/>
      <c r="D13" s="109"/>
      <c r="E13" s="167"/>
      <c r="F13" s="167"/>
      <c r="G13" s="168"/>
      <c r="H13" s="169"/>
      <c r="I13" s="170"/>
      <c r="J13" s="170"/>
      <c r="K13" s="170"/>
      <c r="L13" s="170"/>
      <c r="M13" s="171"/>
      <c r="N13" s="91" t="s">
        <v>35</v>
      </c>
      <c r="O13" s="91"/>
      <c r="P13" s="186"/>
      <c r="Q13" s="187"/>
      <c r="R13" s="187"/>
      <c r="S13" s="187"/>
      <c r="T13" s="188"/>
      <c r="U13" s="198"/>
      <c r="V13" s="199"/>
      <c r="W13" s="199"/>
      <c r="X13" s="199"/>
      <c r="Y13" s="200"/>
      <c r="Z13" s="199"/>
      <c r="AA13" s="199"/>
      <c r="AB13" s="200"/>
      <c r="AC13" s="100"/>
      <c r="AD13" s="100"/>
      <c r="AE13" s="101"/>
      <c r="AF13" s="13"/>
      <c r="AG13" s="13">
        <f t="shared" si="0"/>
        <v>0</v>
      </c>
      <c r="AH13" s="13"/>
      <c r="AI13" s="13">
        <f t="shared" si="1"/>
        <v>0</v>
      </c>
      <c r="AJ13" s="14"/>
      <c r="BB13" s="11"/>
      <c r="BC13" s="11"/>
      <c r="BD13" s="11"/>
    </row>
    <row r="14" spans="1:80" ht="22.5" customHeight="1">
      <c r="A14" s="105"/>
      <c r="B14" s="110"/>
      <c r="C14" s="108"/>
      <c r="D14" s="109"/>
      <c r="E14" s="167"/>
      <c r="F14" s="167"/>
      <c r="G14" s="168"/>
      <c r="H14" s="169"/>
      <c r="I14" s="170"/>
      <c r="J14" s="170"/>
      <c r="K14" s="170"/>
      <c r="L14" s="170"/>
      <c r="M14" s="171"/>
      <c r="N14" s="91" t="s">
        <v>36</v>
      </c>
      <c r="O14" s="91"/>
      <c r="P14" s="186"/>
      <c r="Q14" s="187"/>
      <c r="R14" s="187"/>
      <c r="S14" s="187"/>
      <c r="T14" s="188"/>
      <c r="U14" s="198"/>
      <c r="V14" s="199"/>
      <c r="W14" s="199"/>
      <c r="X14" s="199"/>
      <c r="Y14" s="200"/>
      <c r="Z14" s="199"/>
      <c r="AA14" s="199"/>
      <c r="AB14" s="200"/>
      <c r="AC14" s="100"/>
      <c r="AD14" s="100"/>
      <c r="AE14" s="101"/>
      <c r="AF14" s="13"/>
      <c r="AG14" s="13">
        <f t="shared" si="0"/>
        <v>0</v>
      </c>
      <c r="AH14" s="13"/>
      <c r="AI14" s="13">
        <f t="shared" si="1"/>
        <v>0</v>
      </c>
      <c r="AJ14" s="14"/>
      <c r="BB14" s="11"/>
      <c r="BC14" s="11"/>
      <c r="BD14" s="11"/>
    </row>
    <row r="15" spans="1:80" ht="22.5" customHeight="1">
      <c r="A15" s="105"/>
      <c r="B15" s="110"/>
      <c r="C15" s="108"/>
      <c r="D15" s="109"/>
      <c r="E15" s="167"/>
      <c r="F15" s="167"/>
      <c r="G15" s="168"/>
      <c r="H15" s="169"/>
      <c r="I15" s="170"/>
      <c r="J15" s="170"/>
      <c r="K15" s="170"/>
      <c r="L15" s="170"/>
      <c r="M15" s="171"/>
      <c r="N15" s="91" t="s">
        <v>37</v>
      </c>
      <c r="O15" s="91"/>
      <c r="P15" s="186"/>
      <c r="Q15" s="187"/>
      <c r="R15" s="187"/>
      <c r="S15" s="187"/>
      <c r="T15" s="188"/>
      <c r="U15" s="198"/>
      <c r="V15" s="199"/>
      <c r="W15" s="199"/>
      <c r="X15" s="199"/>
      <c r="Y15" s="200"/>
      <c r="Z15" s="199"/>
      <c r="AA15" s="199"/>
      <c r="AB15" s="200"/>
      <c r="AC15" s="100"/>
      <c r="AD15" s="100"/>
      <c r="AE15" s="101"/>
      <c r="AF15" s="13"/>
      <c r="AG15" s="13">
        <f t="shared" si="0"/>
        <v>0</v>
      </c>
      <c r="AH15" s="13"/>
      <c r="AI15" s="13">
        <f t="shared" si="1"/>
        <v>0</v>
      </c>
      <c r="AJ15" s="14"/>
      <c r="BB15" s="11"/>
      <c r="BC15" s="11"/>
      <c r="BD15" s="11"/>
    </row>
    <row r="16" spans="1:80" ht="22.5" customHeight="1">
      <c r="A16" s="105"/>
      <c r="B16" s="110"/>
      <c r="C16" s="108"/>
      <c r="D16" s="109"/>
      <c r="E16" s="167"/>
      <c r="F16" s="167"/>
      <c r="G16" s="168"/>
      <c r="H16" s="169"/>
      <c r="I16" s="170"/>
      <c r="J16" s="170"/>
      <c r="K16" s="170"/>
      <c r="L16" s="170"/>
      <c r="M16" s="171"/>
      <c r="N16" s="91" t="s">
        <v>38</v>
      </c>
      <c r="O16" s="91"/>
      <c r="P16" s="186"/>
      <c r="Q16" s="187"/>
      <c r="R16" s="187"/>
      <c r="S16" s="187"/>
      <c r="T16" s="188"/>
      <c r="U16" s="198"/>
      <c r="V16" s="199"/>
      <c r="W16" s="199"/>
      <c r="X16" s="199"/>
      <c r="Y16" s="200"/>
      <c r="Z16" s="199"/>
      <c r="AA16" s="199"/>
      <c r="AB16" s="200"/>
      <c r="AC16" s="100"/>
      <c r="AD16" s="100"/>
      <c r="AE16" s="101"/>
      <c r="AF16" s="13"/>
      <c r="AG16" s="13">
        <f t="shared" si="0"/>
        <v>0</v>
      </c>
      <c r="AH16" s="13"/>
      <c r="AI16" s="13">
        <f t="shared" si="1"/>
        <v>0</v>
      </c>
      <c r="AJ16" s="14"/>
    </row>
    <row r="17" spans="1:80" ht="22.5" customHeight="1" thickBot="1">
      <c r="A17" s="106"/>
      <c r="B17" s="127"/>
      <c r="C17" s="128"/>
      <c r="D17" s="129"/>
      <c r="E17" s="172"/>
      <c r="F17" s="172"/>
      <c r="G17" s="173"/>
      <c r="H17" s="174"/>
      <c r="I17" s="175"/>
      <c r="J17" s="175"/>
      <c r="K17" s="175"/>
      <c r="L17" s="175"/>
      <c r="M17" s="176"/>
      <c r="N17" s="115" t="s">
        <v>39</v>
      </c>
      <c r="O17" s="115"/>
      <c r="P17" s="189"/>
      <c r="Q17" s="190"/>
      <c r="R17" s="190"/>
      <c r="S17" s="190"/>
      <c r="T17" s="191"/>
      <c r="U17" s="201"/>
      <c r="V17" s="202"/>
      <c r="W17" s="202"/>
      <c r="X17" s="202"/>
      <c r="Y17" s="203"/>
      <c r="Z17" s="202"/>
      <c r="AA17" s="202"/>
      <c r="AB17" s="203"/>
      <c r="AC17" s="121"/>
      <c r="AD17" s="121"/>
      <c r="AE17" s="122"/>
      <c r="AF17" s="13"/>
      <c r="AG17" s="13">
        <f t="shared" si="0"/>
        <v>0</v>
      </c>
      <c r="AH17" s="13"/>
      <c r="AI17" s="13">
        <f t="shared" si="1"/>
        <v>0</v>
      </c>
      <c r="AJ17" s="14"/>
    </row>
    <row r="18" spans="1:80" ht="22.5" customHeight="1" thickTop="1">
      <c r="A18" s="104"/>
      <c r="B18" s="107" t="s">
        <v>20</v>
      </c>
      <c r="C18" s="108"/>
      <c r="D18" s="109"/>
      <c r="E18" s="177" t="s">
        <v>25</v>
      </c>
      <c r="F18" s="167"/>
      <c r="G18" s="168"/>
      <c r="H18" s="169"/>
      <c r="I18" s="170"/>
      <c r="J18" s="170"/>
      <c r="K18" s="170"/>
      <c r="L18" s="170"/>
      <c r="M18" s="171"/>
      <c r="N18" s="114" t="s">
        <v>22</v>
      </c>
      <c r="O18" s="114"/>
      <c r="P18" s="192"/>
      <c r="Q18" s="193"/>
      <c r="R18" s="193"/>
      <c r="S18" s="193"/>
      <c r="T18" s="194"/>
      <c r="U18" s="95" t="s">
        <v>40</v>
      </c>
      <c r="V18" s="96"/>
      <c r="W18" s="96"/>
      <c r="X18" s="96"/>
      <c r="Y18" s="97"/>
      <c r="Z18" s="96" t="s">
        <v>40</v>
      </c>
      <c r="AA18" s="96"/>
      <c r="AB18" s="97"/>
      <c r="AC18" s="98" t="str">
        <f>IF(P19="","―",4500)</f>
        <v>―</v>
      </c>
      <c r="AD18" s="98"/>
      <c r="AE18" s="99"/>
      <c r="AG18" s="12">
        <f>SUM(AG19:AG26)</f>
        <v>0</v>
      </c>
      <c r="AH18" s="12">
        <f>SUM(AH19:AH26)</f>
        <v>0</v>
      </c>
      <c r="AI18" s="13">
        <f t="shared" si="1"/>
        <v>0</v>
      </c>
      <c r="AJ18" s="14"/>
      <c r="BF18" s="91" t="s">
        <v>26</v>
      </c>
      <c r="BG18" s="91"/>
      <c r="BH18" s="91">
        <f>COUNTIF($Y18:$AB26,BH$8)</f>
        <v>0</v>
      </c>
      <c r="BI18" s="91"/>
      <c r="BJ18" s="91"/>
      <c r="BK18" s="91">
        <f>COUNTIF($Y18:$AB26,BK$8)</f>
        <v>0</v>
      </c>
      <c r="BL18" s="91"/>
      <c r="BM18" s="91"/>
      <c r="BN18" s="91">
        <f>COUNTIF($Y18:$AB26,#REF!)</f>
        <v>0</v>
      </c>
      <c r="BO18" s="91"/>
      <c r="BP18" s="91"/>
      <c r="BQ18" s="91">
        <f>COUNTIF($Y18:$AB26,#REF!)</f>
        <v>0</v>
      </c>
      <c r="BR18" s="91"/>
      <c r="BS18" s="91"/>
      <c r="BT18" s="91">
        <f>COUNTIF($Y18:$AB26,#REF!)</f>
        <v>0</v>
      </c>
      <c r="BU18" s="91"/>
      <c r="BV18" s="91"/>
      <c r="BW18" s="91">
        <f>COUNTIF($Y18:$AB26,#REF!)</f>
        <v>0</v>
      </c>
      <c r="BX18" s="91"/>
      <c r="BY18" s="91"/>
      <c r="BZ18" s="91">
        <f>SUM(BH18:BY18)</f>
        <v>0</v>
      </c>
      <c r="CA18" s="91"/>
      <c r="CB18" s="91"/>
    </row>
    <row r="19" spans="1:80" ht="22.5" customHeight="1">
      <c r="A19" s="105"/>
      <c r="B19" s="110"/>
      <c r="C19" s="108"/>
      <c r="D19" s="109"/>
      <c r="E19" s="167"/>
      <c r="F19" s="167"/>
      <c r="G19" s="168"/>
      <c r="H19" s="169"/>
      <c r="I19" s="170"/>
      <c r="J19" s="170"/>
      <c r="K19" s="170"/>
      <c r="L19" s="170"/>
      <c r="M19" s="171"/>
      <c r="N19" s="91" t="s">
        <v>27</v>
      </c>
      <c r="O19" s="91"/>
      <c r="P19" s="186"/>
      <c r="Q19" s="187"/>
      <c r="R19" s="187"/>
      <c r="S19" s="187"/>
      <c r="T19" s="188"/>
      <c r="U19" s="198"/>
      <c r="V19" s="199"/>
      <c r="W19" s="199"/>
      <c r="X19" s="199"/>
      <c r="Y19" s="200"/>
      <c r="Z19" s="199"/>
      <c r="AA19" s="199"/>
      <c r="AB19" s="200"/>
      <c r="AC19" s="100"/>
      <c r="AD19" s="100"/>
      <c r="AE19" s="101"/>
      <c r="AF19" s="13"/>
      <c r="AG19" s="13">
        <f t="shared" ref="AG19:AG26" si="2">IF($P19="",0,IF($B18=$BA$9,1,0))</f>
        <v>0</v>
      </c>
      <c r="AH19" s="13">
        <f>IF($P19="",0,IF($E18=$BB$9,1,0))</f>
        <v>0</v>
      </c>
      <c r="AI19" s="13">
        <f t="shared" si="1"/>
        <v>0</v>
      </c>
      <c r="AJ19" s="14"/>
      <c r="BA19" s="11" t="s">
        <v>41</v>
      </c>
      <c r="BF19" s="91" t="s">
        <v>17</v>
      </c>
      <c r="BG19" s="91"/>
      <c r="BH19" s="91" t="e">
        <f>$BD$10/$BZ18*BH18</f>
        <v>#DIV/0!</v>
      </c>
      <c r="BI19" s="91"/>
      <c r="BJ19" s="91"/>
      <c r="BK19" s="91" t="e">
        <f>$BD$11/$BZ18*BK18</f>
        <v>#DIV/0!</v>
      </c>
      <c r="BL19" s="91"/>
      <c r="BM19" s="91"/>
      <c r="BN19" s="91" t="e">
        <f>$BD$12/$BZ18*BN18</f>
        <v>#DIV/0!</v>
      </c>
      <c r="BO19" s="91"/>
      <c r="BP19" s="91"/>
      <c r="BQ19" s="91" t="e">
        <f>$BD$13/$BZ18*BQ18</f>
        <v>#DIV/0!</v>
      </c>
      <c r="BR19" s="91"/>
      <c r="BS19" s="91"/>
      <c r="BT19" s="91" t="e">
        <f>$BD$14/$BZ18*BT18</f>
        <v>#DIV/0!</v>
      </c>
      <c r="BU19" s="91"/>
      <c r="BV19" s="91"/>
      <c r="BW19" s="91" t="e">
        <f>$BD$15/$BZ18*BW18</f>
        <v>#DIV/0!</v>
      </c>
      <c r="BX19" s="91"/>
      <c r="BY19" s="91"/>
      <c r="BZ19" s="92" t="str">
        <f>IF(BZ18=0,"―",ROUND(SUM(BH19:BY19),-1))</f>
        <v>―</v>
      </c>
      <c r="CA19" s="93"/>
      <c r="CB19" s="94"/>
    </row>
    <row r="20" spans="1:80" ht="22.5" customHeight="1">
      <c r="A20" s="105"/>
      <c r="B20" s="110"/>
      <c r="C20" s="108"/>
      <c r="D20" s="109"/>
      <c r="E20" s="167"/>
      <c r="F20" s="167"/>
      <c r="G20" s="168"/>
      <c r="H20" s="169"/>
      <c r="I20" s="170"/>
      <c r="J20" s="170"/>
      <c r="K20" s="170"/>
      <c r="L20" s="170"/>
      <c r="M20" s="171"/>
      <c r="N20" s="91" t="s">
        <v>30</v>
      </c>
      <c r="O20" s="91"/>
      <c r="P20" s="186"/>
      <c r="Q20" s="187"/>
      <c r="R20" s="187"/>
      <c r="S20" s="187"/>
      <c r="T20" s="188"/>
      <c r="U20" s="198"/>
      <c r="V20" s="199"/>
      <c r="W20" s="199"/>
      <c r="X20" s="199"/>
      <c r="Y20" s="200"/>
      <c r="Z20" s="199"/>
      <c r="AA20" s="199"/>
      <c r="AB20" s="200"/>
      <c r="AC20" s="100"/>
      <c r="AD20" s="100"/>
      <c r="AE20" s="101"/>
      <c r="AF20" s="13"/>
      <c r="AG20" s="13">
        <f t="shared" si="2"/>
        <v>0</v>
      </c>
      <c r="AH20" s="13"/>
      <c r="AI20" s="13">
        <f t="shared" si="1"/>
        <v>0</v>
      </c>
      <c r="AJ20" s="14"/>
      <c r="BA20" s="11" t="s">
        <v>25</v>
      </c>
    </row>
    <row r="21" spans="1:80" ht="22.5" customHeight="1">
      <c r="A21" s="105"/>
      <c r="B21" s="110"/>
      <c r="C21" s="108"/>
      <c r="D21" s="109"/>
      <c r="E21" s="167"/>
      <c r="F21" s="167"/>
      <c r="G21" s="168"/>
      <c r="H21" s="169"/>
      <c r="I21" s="170"/>
      <c r="J21" s="170"/>
      <c r="K21" s="170"/>
      <c r="L21" s="170"/>
      <c r="M21" s="171"/>
      <c r="N21" s="91" t="s">
        <v>33</v>
      </c>
      <c r="O21" s="91"/>
      <c r="P21" s="186"/>
      <c r="Q21" s="187"/>
      <c r="R21" s="187"/>
      <c r="S21" s="187"/>
      <c r="T21" s="188"/>
      <c r="U21" s="198"/>
      <c r="V21" s="199"/>
      <c r="W21" s="199"/>
      <c r="X21" s="199"/>
      <c r="Y21" s="200"/>
      <c r="Z21" s="199"/>
      <c r="AA21" s="199"/>
      <c r="AB21" s="200"/>
      <c r="AC21" s="100"/>
      <c r="AD21" s="100"/>
      <c r="AE21" s="101"/>
      <c r="AF21" s="13"/>
      <c r="AG21" s="13">
        <f t="shared" si="2"/>
        <v>0</v>
      </c>
      <c r="AH21" s="13"/>
      <c r="AI21" s="13">
        <f t="shared" si="1"/>
        <v>0</v>
      </c>
      <c r="AJ21" s="14"/>
      <c r="BA21" s="11" t="s">
        <v>42</v>
      </c>
    </row>
    <row r="22" spans="1:80" ht="22.5" customHeight="1">
      <c r="A22" s="105"/>
      <c r="B22" s="110"/>
      <c r="C22" s="108"/>
      <c r="D22" s="109"/>
      <c r="E22" s="167"/>
      <c r="F22" s="167"/>
      <c r="G22" s="168"/>
      <c r="H22" s="169"/>
      <c r="I22" s="170"/>
      <c r="J22" s="170"/>
      <c r="K22" s="170"/>
      <c r="L22" s="170"/>
      <c r="M22" s="171"/>
      <c r="N22" s="91" t="s">
        <v>35</v>
      </c>
      <c r="O22" s="91"/>
      <c r="P22" s="186"/>
      <c r="Q22" s="187"/>
      <c r="R22" s="187"/>
      <c r="S22" s="187"/>
      <c r="T22" s="188"/>
      <c r="U22" s="198"/>
      <c r="V22" s="199"/>
      <c r="W22" s="199"/>
      <c r="X22" s="199"/>
      <c r="Y22" s="200"/>
      <c r="Z22" s="199"/>
      <c r="AA22" s="199"/>
      <c r="AB22" s="200"/>
      <c r="AC22" s="100"/>
      <c r="AD22" s="100"/>
      <c r="AE22" s="101"/>
      <c r="AF22" s="13"/>
      <c r="AG22" s="13">
        <f t="shared" si="2"/>
        <v>0</v>
      </c>
      <c r="AH22" s="13"/>
      <c r="AI22" s="13">
        <f t="shared" si="1"/>
        <v>0</v>
      </c>
      <c r="AJ22" s="14"/>
      <c r="BA22" s="11" t="s">
        <v>43</v>
      </c>
    </row>
    <row r="23" spans="1:80" ht="22.5" customHeight="1">
      <c r="A23" s="105"/>
      <c r="B23" s="110"/>
      <c r="C23" s="108"/>
      <c r="D23" s="109"/>
      <c r="E23" s="167"/>
      <c r="F23" s="167"/>
      <c r="G23" s="168"/>
      <c r="H23" s="169"/>
      <c r="I23" s="170"/>
      <c r="J23" s="170"/>
      <c r="K23" s="170"/>
      <c r="L23" s="170"/>
      <c r="M23" s="171"/>
      <c r="N23" s="91" t="s">
        <v>36</v>
      </c>
      <c r="O23" s="91"/>
      <c r="P23" s="186"/>
      <c r="Q23" s="187"/>
      <c r="R23" s="187"/>
      <c r="S23" s="187"/>
      <c r="T23" s="188"/>
      <c r="U23" s="198"/>
      <c r="V23" s="199"/>
      <c r="W23" s="199"/>
      <c r="X23" s="199"/>
      <c r="Y23" s="200"/>
      <c r="Z23" s="199"/>
      <c r="AA23" s="199"/>
      <c r="AB23" s="200"/>
      <c r="AC23" s="100"/>
      <c r="AD23" s="100"/>
      <c r="AE23" s="101"/>
      <c r="AF23" s="13"/>
      <c r="AG23" s="13">
        <f t="shared" si="2"/>
        <v>0</v>
      </c>
      <c r="AH23" s="13"/>
      <c r="AI23" s="13">
        <f t="shared" si="1"/>
        <v>0</v>
      </c>
      <c r="AJ23" s="14"/>
      <c r="BA23" s="11"/>
    </row>
    <row r="24" spans="1:80" ht="22.5" customHeight="1">
      <c r="A24" s="105"/>
      <c r="B24" s="110"/>
      <c r="C24" s="108"/>
      <c r="D24" s="109"/>
      <c r="E24" s="167"/>
      <c r="F24" s="167"/>
      <c r="G24" s="168"/>
      <c r="H24" s="169"/>
      <c r="I24" s="170"/>
      <c r="J24" s="170"/>
      <c r="K24" s="170"/>
      <c r="L24" s="170"/>
      <c r="M24" s="171"/>
      <c r="N24" s="91" t="s">
        <v>37</v>
      </c>
      <c r="O24" s="91"/>
      <c r="P24" s="186"/>
      <c r="Q24" s="187"/>
      <c r="R24" s="187"/>
      <c r="S24" s="187"/>
      <c r="T24" s="188"/>
      <c r="U24" s="198"/>
      <c r="V24" s="199"/>
      <c r="W24" s="199"/>
      <c r="X24" s="199"/>
      <c r="Y24" s="200"/>
      <c r="Z24" s="199"/>
      <c r="AA24" s="199"/>
      <c r="AB24" s="200"/>
      <c r="AC24" s="100"/>
      <c r="AD24" s="100"/>
      <c r="AE24" s="101"/>
      <c r="AF24" s="13"/>
      <c r="AG24" s="13">
        <f t="shared" si="2"/>
        <v>0</v>
      </c>
      <c r="AH24" s="13"/>
      <c r="AI24" s="13">
        <f t="shared" si="1"/>
        <v>0</v>
      </c>
      <c r="AJ24" s="14"/>
      <c r="BA24" s="11"/>
    </row>
    <row r="25" spans="1:80" ht="22.5" customHeight="1">
      <c r="A25" s="105"/>
      <c r="B25" s="110"/>
      <c r="C25" s="108"/>
      <c r="D25" s="109"/>
      <c r="E25" s="167"/>
      <c r="F25" s="167"/>
      <c r="G25" s="168"/>
      <c r="H25" s="169"/>
      <c r="I25" s="170"/>
      <c r="J25" s="170"/>
      <c r="K25" s="170"/>
      <c r="L25" s="170"/>
      <c r="M25" s="171"/>
      <c r="N25" s="91" t="s">
        <v>38</v>
      </c>
      <c r="O25" s="91"/>
      <c r="P25" s="186"/>
      <c r="Q25" s="187"/>
      <c r="R25" s="187"/>
      <c r="S25" s="187"/>
      <c r="T25" s="188"/>
      <c r="U25" s="198"/>
      <c r="V25" s="199"/>
      <c r="W25" s="199"/>
      <c r="X25" s="199"/>
      <c r="Y25" s="200"/>
      <c r="Z25" s="199"/>
      <c r="AA25" s="199"/>
      <c r="AB25" s="200"/>
      <c r="AC25" s="100"/>
      <c r="AD25" s="100"/>
      <c r="AE25" s="101"/>
      <c r="AF25" s="13"/>
      <c r="AG25" s="13">
        <f t="shared" si="2"/>
        <v>0</v>
      </c>
      <c r="AH25" s="13"/>
      <c r="AI25" s="13">
        <f t="shared" si="1"/>
        <v>0</v>
      </c>
      <c r="AJ25" s="14"/>
      <c r="BA25" s="11"/>
    </row>
    <row r="26" spans="1:80" ht="22.5" customHeight="1" thickBot="1">
      <c r="A26" s="106"/>
      <c r="B26" s="111"/>
      <c r="C26" s="112"/>
      <c r="D26" s="113"/>
      <c r="E26" s="178"/>
      <c r="F26" s="178"/>
      <c r="G26" s="179"/>
      <c r="H26" s="180"/>
      <c r="I26" s="181"/>
      <c r="J26" s="181"/>
      <c r="K26" s="181"/>
      <c r="L26" s="181"/>
      <c r="M26" s="182"/>
      <c r="N26" s="87" t="s">
        <v>39</v>
      </c>
      <c r="O26" s="87"/>
      <c r="P26" s="195"/>
      <c r="Q26" s="196"/>
      <c r="R26" s="196"/>
      <c r="S26" s="196"/>
      <c r="T26" s="197"/>
      <c r="U26" s="204"/>
      <c r="V26" s="205"/>
      <c r="W26" s="205"/>
      <c r="X26" s="205"/>
      <c r="Y26" s="206"/>
      <c r="Z26" s="205"/>
      <c r="AA26" s="205"/>
      <c r="AB26" s="206"/>
      <c r="AC26" s="102"/>
      <c r="AD26" s="102"/>
      <c r="AE26" s="103"/>
      <c r="AF26" s="13"/>
      <c r="AG26" s="13">
        <f t="shared" si="2"/>
        <v>0</v>
      </c>
      <c r="AH26" s="13"/>
      <c r="AI26" s="13">
        <f t="shared" si="1"/>
        <v>0</v>
      </c>
      <c r="AJ26" s="14"/>
    </row>
    <row r="27" spans="1:80" ht="22.5" customHeight="1">
      <c r="Z27" s="88" t="s">
        <v>44</v>
      </c>
      <c r="AA27" s="88"/>
      <c r="AB27" s="88"/>
      <c r="AC27" s="89">
        <f>SUM(AC9:AE26)</f>
        <v>0</v>
      </c>
      <c r="AD27" s="90"/>
      <c r="AE27" s="90"/>
    </row>
    <row r="29" spans="1:80" ht="22.5" customHeight="1">
      <c r="B29" s="2" t="s">
        <v>45</v>
      </c>
    </row>
    <row r="30" spans="1:80" ht="22.5" customHeight="1">
      <c r="B30" s="207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9"/>
    </row>
    <row r="31" spans="1:80" ht="22.5" customHeight="1"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2"/>
    </row>
    <row r="32" spans="1:80" ht="22.5" customHeight="1">
      <c r="B32" s="213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5"/>
    </row>
    <row r="34" spans="1:59" ht="22.5" hidden="1" customHeight="1">
      <c r="B34" s="72" t="s">
        <v>46</v>
      </c>
      <c r="C34" s="73"/>
      <c r="D34" s="74"/>
      <c r="E34" s="75" t="s">
        <v>47</v>
      </c>
      <c r="F34" s="76"/>
      <c r="G34" s="76"/>
      <c r="H34" s="76"/>
      <c r="I34" s="77"/>
      <c r="J34" s="78" t="s">
        <v>26</v>
      </c>
      <c r="K34" s="79"/>
      <c r="L34" s="79"/>
      <c r="M34" s="80"/>
      <c r="N34" s="81" t="s">
        <v>48</v>
      </c>
      <c r="O34" s="82"/>
      <c r="P34" s="83"/>
      <c r="Q34" s="81" t="s">
        <v>49</v>
      </c>
      <c r="R34" s="82"/>
      <c r="S34" s="83"/>
      <c r="T34" s="84" t="s">
        <v>50</v>
      </c>
      <c r="U34" s="85"/>
      <c r="V34" s="85"/>
      <c r="W34" s="86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 ht="41.25" hidden="1" customHeight="1">
      <c r="B35" s="56"/>
      <c r="C35" s="57"/>
      <c r="D35" s="57"/>
      <c r="E35" s="58"/>
      <c r="F35" s="59"/>
      <c r="G35" s="59"/>
      <c r="H35" s="59"/>
      <c r="I35" s="60"/>
      <c r="J35" s="61"/>
      <c r="K35" s="62"/>
      <c r="L35" s="62"/>
      <c r="M35" s="63"/>
      <c r="N35" s="64"/>
      <c r="O35" s="65"/>
      <c r="P35" s="65"/>
      <c r="Q35" s="66"/>
      <c r="R35" s="67"/>
      <c r="S35" s="68"/>
      <c r="T35" s="69"/>
      <c r="U35" s="70"/>
      <c r="V35" s="70"/>
      <c r="W35" s="71"/>
      <c r="AY35" s="16"/>
      <c r="AZ35" s="16"/>
      <c r="BA35" s="16"/>
      <c r="BB35" s="16"/>
      <c r="BC35" s="16"/>
      <c r="BD35" s="16"/>
      <c r="BE35" s="16"/>
      <c r="BF35" s="16"/>
      <c r="BG35" s="16"/>
    </row>
    <row r="36" spans="1:59" ht="22.5" hidden="1" customHeight="1"/>
    <row r="37" spans="1:59" ht="108" hidden="1">
      <c r="A37" s="17" t="s">
        <v>51</v>
      </c>
      <c r="B37" s="18" t="s">
        <v>52</v>
      </c>
      <c r="C37" s="19" t="s">
        <v>53</v>
      </c>
      <c r="D37" s="20" t="s">
        <v>54</v>
      </c>
      <c r="E37" s="21" t="s">
        <v>55</v>
      </c>
      <c r="F37" s="22" t="s">
        <v>56</v>
      </c>
      <c r="G37" s="23" t="s">
        <v>57</v>
      </c>
      <c r="H37" s="23" t="s">
        <v>58</v>
      </c>
      <c r="I37" s="20" t="s">
        <v>17</v>
      </c>
      <c r="J37" s="24" t="s">
        <v>59</v>
      </c>
      <c r="K37" s="25" t="s">
        <v>60</v>
      </c>
      <c r="L37" s="26" t="s">
        <v>61</v>
      </c>
      <c r="M37" s="27" t="s">
        <v>62</v>
      </c>
      <c r="N37" s="27" t="s">
        <v>63</v>
      </c>
      <c r="O37" s="28" t="s">
        <v>64</v>
      </c>
      <c r="P37" s="29" t="s">
        <v>65</v>
      </c>
      <c r="Q37" s="30" t="s">
        <v>66</v>
      </c>
      <c r="R37" s="29" t="s">
        <v>67</v>
      </c>
      <c r="S37" s="29" t="s">
        <v>68</v>
      </c>
      <c r="T37" s="29" t="s">
        <v>69</v>
      </c>
      <c r="U37" s="29" t="s">
        <v>70</v>
      </c>
      <c r="V37" s="29" t="s">
        <v>71</v>
      </c>
      <c r="W37" s="29" t="s">
        <v>72</v>
      </c>
      <c r="X37" s="29" t="s">
        <v>73</v>
      </c>
      <c r="Y37" s="31" t="s">
        <v>74</v>
      </c>
      <c r="Z37" s="31">
        <v>1</v>
      </c>
      <c r="AA37" s="31">
        <v>2</v>
      </c>
      <c r="AB37" s="31">
        <v>3</v>
      </c>
      <c r="AC37" s="31">
        <v>4</v>
      </c>
      <c r="AD37" s="31">
        <v>5</v>
      </c>
      <c r="AE37" s="31">
        <v>6</v>
      </c>
      <c r="AF37" s="32" t="s">
        <v>74</v>
      </c>
      <c r="AG37" s="32">
        <v>1</v>
      </c>
      <c r="AH37" s="32">
        <v>2</v>
      </c>
      <c r="AI37" s="32">
        <v>3</v>
      </c>
      <c r="AJ37" s="32">
        <v>4</v>
      </c>
      <c r="AK37" s="32">
        <v>5</v>
      </c>
      <c r="AL37" s="32">
        <v>6</v>
      </c>
      <c r="AM37" s="33" t="s">
        <v>75</v>
      </c>
      <c r="AN37" s="34" t="s">
        <v>76</v>
      </c>
      <c r="AO37" s="35" t="s">
        <v>77</v>
      </c>
      <c r="AP37" s="36" t="s">
        <v>78</v>
      </c>
    </row>
    <row r="38" spans="1:59" ht="27.6" hidden="1" customHeight="1">
      <c r="A38" s="37"/>
      <c r="B38" s="38"/>
      <c r="C38" s="39">
        <f>B35</f>
        <v>0</v>
      </c>
      <c r="D38" s="40">
        <f>$G$5</f>
        <v>0</v>
      </c>
      <c r="E38" s="41">
        <f>H9</f>
        <v>0</v>
      </c>
      <c r="F38" s="42">
        <f>$G$6</f>
        <v>0</v>
      </c>
      <c r="G38" s="42">
        <f>BH9</f>
        <v>0</v>
      </c>
      <c r="H38" s="42">
        <f>BK9</f>
        <v>0</v>
      </c>
      <c r="I38" s="43" t="str">
        <f>AC9</f>
        <v>―</v>
      </c>
      <c r="J38" s="44" t="s">
        <v>79</v>
      </c>
      <c r="K38" s="45"/>
      <c r="L38" s="46"/>
      <c r="M38" s="47"/>
      <c r="N38" s="47"/>
      <c r="O38" s="41">
        <f>P9</f>
        <v>0</v>
      </c>
      <c r="P38" s="48">
        <f>P10</f>
        <v>0</v>
      </c>
      <c r="Q38" s="49">
        <f>P11</f>
        <v>0</v>
      </c>
      <c r="R38" s="48">
        <f>P12</f>
        <v>0</v>
      </c>
      <c r="S38" s="48">
        <f>P13</f>
        <v>0</v>
      </c>
      <c r="T38" s="48">
        <f>P14</f>
        <v>0</v>
      </c>
      <c r="U38" s="48">
        <f>P15</f>
        <v>0</v>
      </c>
      <c r="V38" s="48">
        <f>P16</f>
        <v>0</v>
      </c>
      <c r="W38" s="48">
        <f>P17</f>
        <v>0</v>
      </c>
      <c r="X38" s="48"/>
      <c r="Y38" s="50" t="str">
        <f>IF(Z38=1,1,IF(AA38=1,2,IF(AB38=1,3,IF(AC38=1,4,IF(AD38=1,5,IF(AE38=1,6,""))))))</f>
        <v/>
      </c>
      <c r="Z38" s="50" t="str">
        <f>IF($B$9=$BA$10,IF($E9=$BB$10,1,""),"")</f>
        <v/>
      </c>
      <c r="AA38" s="50" t="str">
        <f>IF($B$9=$BA$10,IF($E9=$BB$11,1,""),"")</f>
        <v/>
      </c>
      <c r="AB38" s="50" t="str">
        <f>IF($B$9=$BA$10,IF($E9=$BB$12,1,""),"")</f>
        <v/>
      </c>
      <c r="AC38" s="50" t="str">
        <f>IF($B$9=$BA$10,IF($E9=$BB$13,1,""),"")</f>
        <v/>
      </c>
      <c r="AD38" s="50" t="str">
        <f>IF($B$9=$BA$10,IF($E9=$BB$14,1,""),"")</f>
        <v/>
      </c>
      <c r="AE38" s="50" t="str">
        <f>IF($B$9=$BA$10,IF($E9=$BB$15,1,""),"")</f>
        <v/>
      </c>
      <c r="AF38" s="51" t="str">
        <f>IF(AG38=1,1,IF(AH38=1,2,IF(AI38=1,3,IF(AJ38=1,4,IF(AK38=1,5,IF(AL38=1,6,""))))))</f>
        <v/>
      </c>
      <c r="AG38" s="51" t="str">
        <f>IF($B$9=$BA$11,IF($E9=$BB$10,1,""),"")</f>
        <v/>
      </c>
      <c r="AH38" s="51" t="str">
        <f>IF($B$9=$BA$11,IF($E9=$BB$11,1,""),"")</f>
        <v/>
      </c>
      <c r="AI38" s="51" t="str">
        <f>IF($B$9=$BA$11,IF($E9=$BB$12,1,""),"")</f>
        <v/>
      </c>
      <c r="AJ38" s="51" t="str">
        <f>IF($B$9=$BA$11,IF($E9=$BB$13,1,""),"")</f>
        <v/>
      </c>
      <c r="AK38" s="51" t="str">
        <f>IF($B$9=$BA$11,IF($E9=$BB$14,1,""),"")</f>
        <v/>
      </c>
      <c r="AL38" s="51" t="str">
        <f>IF($B$9=$BA$11,IF($E9=$BB$15,1,""),"")</f>
        <v/>
      </c>
      <c r="AM38" s="52">
        <f>SUM(Z38:AE38,AG38:AL38)</f>
        <v>0</v>
      </c>
      <c r="AN38" s="42">
        <f>$G$6</f>
        <v>0</v>
      </c>
      <c r="AO38" s="53">
        <f>$U$6</f>
        <v>0</v>
      </c>
      <c r="AP38" s="42">
        <f>E35</f>
        <v>0</v>
      </c>
    </row>
    <row r="39" spans="1:59" ht="27.6" hidden="1" customHeight="1">
      <c r="A39" s="37"/>
      <c r="B39" s="38"/>
      <c r="C39" s="39">
        <f>B35</f>
        <v>0</v>
      </c>
      <c r="D39" s="40">
        <f>$G$5</f>
        <v>0</v>
      </c>
      <c r="E39" s="41">
        <f>H18</f>
        <v>0</v>
      </c>
      <c r="F39" s="42">
        <f>$G$6</f>
        <v>0</v>
      </c>
      <c r="G39" s="42">
        <f>BH18</f>
        <v>0</v>
      </c>
      <c r="H39" s="42">
        <f>BK18</f>
        <v>0</v>
      </c>
      <c r="I39" s="43" t="str">
        <f>AC18</f>
        <v>―</v>
      </c>
      <c r="J39" s="44" t="s">
        <v>79</v>
      </c>
      <c r="K39" s="45"/>
      <c r="L39" s="46"/>
      <c r="M39" s="47"/>
      <c r="N39" s="47"/>
      <c r="O39" s="41">
        <f>P18</f>
        <v>0</v>
      </c>
      <c r="P39" s="48">
        <f>P19</f>
        <v>0</v>
      </c>
      <c r="Q39" s="49">
        <f>P20</f>
        <v>0</v>
      </c>
      <c r="R39" s="48">
        <f>P21</f>
        <v>0</v>
      </c>
      <c r="S39" s="48">
        <f>P22</f>
        <v>0</v>
      </c>
      <c r="T39" s="48">
        <f>P23</f>
        <v>0</v>
      </c>
      <c r="U39" s="48">
        <f>P24</f>
        <v>0</v>
      </c>
      <c r="V39" s="48">
        <f>P25</f>
        <v>0</v>
      </c>
      <c r="W39" s="48">
        <f>P26</f>
        <v>0</v>
      </c>
      <c r="X39" s="48"/>
      <c r="Y39" s="50" t="str">
        <f>IF(Z39=1,1,IF(AA39=1,2,IF(AB39=1,3,IF(AC39=1,4,IF(AD39=1,5,IF(AE39=1,6,""))))))</f>
        <v/>
      </c>
      <c r="Z39" s="50" t="str">
        <f>IF($B$18=$BA$10,IF($E18=$BB$10,1,""),"")</f>
        <v/>
      </c>
      <c r="AA39" s="50" t="str">
        <f>IF($B$18=$BA$10,IF($E18=$BB$11,1,""),"")</f>
        <v/>
      </c>
      <c r="AB39" s="50" t="str">
        <f>IF($B$18=$BA$10,IF($E18=$BB$12,1,""),"")</f>
        <v/>
      </c>
      <c r="AC39" s="50" t="str">
        <f>IF($B$18=$BA$10,IF($E18=$BB$13,1,""),"")</f>
        <v/>
      </c>
      <c r="AD39" s="50" t="str">
        <f>IF($B$18=$BA$10,IF($E18=$BB$14,1,""),"")</f>
        <v/>
      </c>
      <c r="AE39" s="50" t="str">
        <f>IF($B$18=$BA$10,IF($E18=$BB$15,1,""),"")</f>
        <v/>
      </c>
      <c r="AF39" s="51" t="str">
        <f>IF(AG39=1,1,IF(AH39=1,2,IF(AI39=1,3,IF(AJ39=1,4,IF(AK39=1,5,IF(AL39=1,6,""))))))</f>
        <v/>
      </c>
      <c r="AG39" s="51" t="str">
        <f>IF($B$18=$BA$11,IF($E18=$BB$10,1,""),"")</f>
        <v/>
      </c>
      <c r="AH39" s="51" t="str">
        <f>IF($B$18=$BA$11,IF($E18=$BB$11,1,""),"")</f>
        <v/>
      </c>
      <c r="AI39" s="51" t="str">
        <f>IF($B$18=$BA$11,IF($E18=$BB$12,1,""),"")</f>
        <v/>
      </c>
      <c r="AJ39" s="51" t="str">
        <f>IF($B$18=$BA$11,IF($E18=$BB$13,1,""),"")</f>
        <v/>
      </c>
      <c r="AK39" s="51" t="str">
        <f>IF($B$18=$BA$11,IF($E18=$BB$14,1,""),"")</f>
        <v/>
      </c>
      <c r="AL39" s="51" t="str">
        <f>IF($B$18=$BA$11,IF($E18=$BB$15,1,""),"")</f>
        <v/>
      </c>
      <c r="AM39" s="52">
        <f>SUM(Z39:AE39,AG39:AL39)</f>
        <v>0</v>
      </c>
      <c r="AN39" s="42">
        <f>$G$6</f>
        <v>0</v>
      </c>
      <c r="AO39" s="53">
        <f>$U$6</f>
        <v>0</v>
      </c>
      <c r="AP39" s="42">
        <f>E35</f>
        <v>0</v>
      </c>
    </row>
    <row r="40" spans="1:59" ht="22.5" hidden="1" customHeight="1">
      <c r="Y40" s="54"/>
      <c r="Z40" s="54"/>
      <c r="AA40" s="54"/>
      <c r="AB40" s="54"/>
      <c r="AC40" s="54"/>
      <c r="AD40" s="54"/>
      <c r="AE40" s="54"/>
      <c r="AF40" s="55"/>
      <c r="AG40" s="55"/>
      <c r="AH40" s="55"/>
      <c r="AI40" s="55"/>
      <c r="AJ40" s="55"/>
    </row>
    <row r="41" spans="1:59" ht="22.5" customHeight="1">
      <c r="B41" s="2" t="s">
        <v>80</v>
      </c>
    </row>
    <row r="42" spans="1:59" ht="22.5" customHeight="1">
      <c r="B42" s="1" t="s">
        <v>81</v>
      </c>
    </row>
    <row r="43" spans="1:59" ht="22.5" customHeight="1">
      <c r="B43" s="1" t="s">
        <v>82</v>
      </c>
    </row>
    <row r="44" spans="1:59" ht="22.5" customHeight="1">
      <c r="B44" s="2" t="s">
        <v>83</v>
      </c>
    </row>
    <row r="45" spans="1:59" ht="22.5" customHeight="1">
      <c r="B45" s="2" t="s">
        <v>84</v>
      </c>
    </row>
    <row r="46" spans="1:59" ht="22.5" customHeight="1">
      <c r="B46" s="2" t="s">
        <v>85</v>
      </c>
    </row>
    <row r="50" spans="25:36" ht="22.5" customHeight="1">
      <c r="Y50" s="54"/>
      <c r="Z50" s="54"/>
      <c r="AA50" s="54"/>
      <c r="AB50" s="54"/>
      <c r="AC50" s="54"/>
      <c r="AD50" s="54"/>
      <c r="AE50" s="54"/>
      <c r="AF50" s="55"/>
      <c r="AG50" s="55"/>
      <c r="AH50" s="55"/>
      <c r="AI50" s="55"/>
      <c r="AJ50" s="55"/>
    </row>
  </sheetData>
  <sheetProtection algorithmName="SHA-512" hashValue="kO0L5ZQUqkB5TyZ/iOe4G4b7hf/W1V+Hay3/ttm/xBmSuTdpCsyMgPhtXAAenp3KExWEF8BEbvw84XdMuwELAw==" saltValue="VquzCrC7ZDfri89nn+TLaw==" spinCount="100000" sheet="1" objects="1" scenarios="1"/>
  <protectedRanges>
    <protectedRange sqref="U10:AB17 U19:AB26" name="６　選手の登録チーム　県"/>
    <protectedRange sqref="P9:T26" name="５　氏名"/>
    <protectedRange sqref="E9:G26" name="３　出場部門"/>
    <protectedRange sqref="B30:AE32" name="８　連絡事項"/>
    <protectedRange sqref="G5:P6 U5:AD6" name="１　申込者"/>
    <protectedRange sqref="H9:M26" name="４　チーム名"/>
  </protectedRanges>
  <mergeCells count="161">
    <mergeCell ref="B2:S2"/>
    <mergeCell ref="T2:X2"/>
    <mergeCell ref="Y2:AE2"/>
    <mergeCell ref="B3:S3"/>
    <mergeCell ref="T3:X3"/>
    <mergeCell ref="Y3:AB3"/>
    <mergeCell ref="AD3:AE3"/>
    <mergeCell ref="B7:V7"/>
    <mergeCell ref="B8:D8"/>
    <mergeCell ref="E8:G8"/>
    <mergeCell ref="H8:M8"/>
    <mergeCell ref="N8:T8"/>
    <mergeCell ref="U8:Y8"/>
    <mergeCell ref="B4:E4"/>
    <mergeCell ref="B5:F5"/>
    <mergeCell ref="G5:P5"/>
    <mergeCell ref="R5:T5"/>
    <mergeCell ref="U5:AD5"/>
    <mergeCell ref="B6:F6"/>
    <mergeCell ref="G6:P6"/>
    <mergeCell ref="R6:T6"/>
    <mergeCell ref="U6:AD6"/>
    <mergeCell ref="BQ8:BS8"/>
    <mergeCell ref="BT8:BV8"/>
    <mergeCell ref="BW8:BY8"/>
    <mergeCell ref="BZ8:CB8"/>
    <mergeCell ref="A9:A17"/>
    <mergeCell ref="B9:D17"/>
    <mergeCell ref="E9:G17"/>
    <mergeCell ref="H9:M17"/>
    <mergeCell ref="N9:O9"/>
    <mergeCell ref="P9:T9"/>
    <mergeCell ref="Z8:AB8"/>
    <mergeCell ref="AC8:AE8"/>
    <mergeCell ref="BF8:BG8"/>
    <mergeCell ref="BH8:BJ8"/>
    <mergeCell ref="BK8:BM8"/>
    <mergeCell ref="BN8:BP8"/>
    <mergeCell ref="BQ10:BS10"/>
    <mergeCell ref="BT10:BV10"/>
    <mergeCell ref="BW10:BY10"/>
    <mergeCell ref="BZ10:CB10"/>
    <mergeCell ref="N11:O11"/>
    <mergeCell ref="P11:T11"/>
    <mergeCell ref="U11:Y11"/>
    <mergeCell ref="Z11:AB11"/>
    <mergeCell ref="BN9:BP9"/>
    <mergeCell ref="BQ9:BS9"/>
    <mergeCell ref="BT9:BV9"/>
    <mergeCell ref="BW9:BY9"/>
    <mergeCell ref="BZ9:CB9"/>
    <mergeCell ref="N10:O10"/>
    <mergeCell ref="P10:T10"/>
    <mergeCell ref="U10:Y10"/>
    <mergeCell ref="Z10:AB10"/>
    <mergeCell ref="BF10:BG10"/>
    <mergeCell ref="U9:Y9"/>
    <mergeCell ref="Z9:AB9"/>
    <mergeCell ref="AC9:AE17"/>
    <mergeCell ref="BF9:BG9"/>
    <mergeCell ref="BH9:BJ9"/>
    <mergeCell ref="BK9:BM9"/>
    <mergeCell ref="N12:O12"/>
    <mergeCell ref="P12:T12"/>
    <mergeCell ref="U12:Y12"/>
    <mergeCell ref="Z12:AB12"/>
    <mergeCell ref="N13:O13"/>
    <mergeCell ref="P13:T13"/>
    <mergeCell ref="U13:Y13"/>
    <mergeCell ref="Z13:AB13"/>
    <mergeCell ref="BN10:BP10"/>
    <mergeCell ref="BH10:BJ10"/>
    <mergeCell ref="BK10:BM10"/>
    <mergeCell ref="N16:O16"/>
    <mergeCell ref="P16:T16"/>
    <mergeCell ref="U16:Y16"/>
    <mergeCell ref="Z16:AB16"/>
    <mergeCell ref="N17:O17"/>
    <mergeCell ref="P17:T17"/>
    <mergeCell ref="U17:Y17"/>
    <mergeCell ref="Z17:AB17"/>
    <mergeCell ref="N14:O14"/>
    <mergeCell ref="P14:T14"/>
    <mergeCell ref="U14:Y14"/>
    <mergeCell ref="Z14:AB14"/>
    <mergeCell ref="N15:O15"/>
    <mergeCell ref="P15:T15"/>
    <mergeCell ref="U15:Y15"/>
    <mergeCell ref="Z15:AB15"/>
    <mergeCell ref="A18:A26"/>
    <mergeCell ref="B18:D26"/>
    <mergeCell ref="E18:G26"/>
    <mergeCell ref="H18:M26"/>
    <mergeCell ref="N18:O18"/>
    <mergeCell ref="P18:T18"/>
    <mergeCell ref="N21:O21"/>
    <mergeCell ref="P21:T21"/>
    <mergeCell ref="N22:O22"/>
    <mergeCell ref="P22:T22"/>
    <mergeCell ref="BW19:BY19"/>
    <mergeCell ref="BZ19:CB19"/>
    <mergeCell ref="N20:O20"/>
    <mergeCell ref="P20:T20"/>
    <mergeCell ref="U20:Y20"/>
    <mergeCell ref="Z20:AB20"/>
    <mergeCell ref="BN18:BP18"/>
    <mergeCell ref="BQ18:BS18"/>
    <mergeCell ref="BT18:BV18"/>
    <mergeCell ref="BW18:BY18"/>
    <mergeCell ref="BZ18:CB18"/>
    <mergeCell ref="N19:O19"/>
    <mergeCell ref="P19:T19"/>
    <mergeCell ref="U19:Y19"/>
    <mergeCell ref="Z19:AB19"/>
    <mergeCell ref="BF19:BG19"/>
    <mergeCell ref="U18:Y18"/>
    <mergeCell ref="Z18:AB18"/>
    <mergeCell ref="AC18:AE26"/>
    <mergeCell ref="BF18:BG18"/>
    <mergeCell ref="BH18:BJ18"/>
    <mergeCell ref="BK18:BM18"/>
    <mergeCell ref="BH19:BJ19"/>
    <mergeCell ref="BK19:BM19"/>
    <mergeCell ref="U22:Y22"/>
    <mergeCell ref="Z22:AB22"/>
    <mergeCell ref="N23:O23"/>
    <mergeCell ref="P23:T23"/>
    <mergeCell ref="U23:Y23"/>
    <mergeCell ref="Z23:AB23"/>
    <mergeCell ref="BN19:BP19"/>
    <mergeCell ref="BQ19:BS19"/>
    <mergeCell ref="BT19:BV19"/>
    <mergeCell ref="U21:Y21"/>
    <mergeCell ref="Z21:AB21"/>
    <mergeCell ref="N26:O26"/>
    <mergeCell ref="P26:T26"/>
    <mergeCell ref="U26:Y26"/>
    <mergeCell ref="Z26:AB26"/>
    <mergeCell ref="Z27:AB27"/>
    <mergeCell ref="AC27:AE27"/>
    <mergeCell ref="N24:O24"/>
    <mergeCell ref="P24:T24"/>
    <mergeCell ref="U24:Y24"/>
    <mergeCell ref="Z24:AB24"/>
    <mergeCell ref="N25:O25"/>
    <mergeCell ref="P25:T25"/>
    <mergeCell ref="U25:Y25"/>
    <mergeCell ref="Z25:AB25"/>
    <mergeCell ref="B35:D35"/>
    <mergeCell ref="E35:I35"/>
    <mergeCell ref="J35:M35"/>
    <mergeCell ref="N35:P35"/>
    <mergeCell ref="Q35:S35"/>
    <mergeCell ref="T35:W35"/>
    <mergeCell ref="B30:AE32"/>
    <mergeCell ref="B34:D34"/>
    <mergeCell ref="E34:I34"/>
    <mergeCell ref="J34:M34"/>
    <mergeCell ref="N34:P34"/>
    <mergeCell ref="Q34:S34"/>
    <mergeCell ref="T34:W34"/>
  </mergeCells>
  <phoneticPr fontId="2"/>
  <conditionalFormatting sqref="B9:D26">
    <cfRule type="expression" dxfId="5" priority="1" stopIfTrue="1">
      <formula>$AG9&gt;=1</formula>
    </cfRule>
  </conditionalFormatting>
  <conditionalFormatting sqref="Z10:Z26">
    <cfRule type="expression" dxfId="4" priority="2" stopIfTrue="1">
      <formula>$AI10=1</formula>
    </cfRule>
  </conditionalFormatting>
  <conditionalFormatting sqref="IO34:IV35">
    <cfRule type="expression" dxfId="3" priority="5" stopIfTrue="1">
      <formula>$V1042750=1</formula>
    </cfRule>
  </conditionalFormatting>
  <conditionalFormatting sqref="U34:IV35">
    <cfRule type="expression" dxfId="2" priority="6" stopIfTrue="1">
      <formula>$V781=1</formula>
    </cfRule>
  </conditionalFormatting>
  <conditionalFormatting sqref="E9:G17">
    <cfRule type="expression" dxfId="1" priority="3" stopIfTrue="1">
      <formula>$AH$9&gt;=1</formula>
    </cfRule>
  </conditionalFormatting>
  <conditionalFormatting sqref="E18:G26">
    <cfRule type="expression" dxfId="0" priority="4" stopIfTrue="1">
      <formula>$AH$18&gt;=1</formula>
    </cfRule>
  </conditionalFormatting>
  <dataValidations count="2">
    <dataValidation type="list" allowBlank="1" showInputMessage="1" showErrorMessage="1" sqref="E9:G26">
      <formula1>$BB$9:$BB$15</formula1>
    </dataValidation>
    <dataValidation type="list" allowBlank="1" showInputMessage="1" showErrorMessage="1" sqref="B9:D26">
      <formula1>$BA$9:$BA$11</formula1>
    </dataValidation>
  </dataValidations>
  <pageMargins left="0.75" right="0.75" top="1" bottom="0.56000000000000005" header="0.51200000000000001" footer="0.51200000000000001"/>
  <pageSetup paperSize="9" scale="8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4"/>
  <sheetViews>
    <sheetView showGridLines="0" showRowColHeaders="0" view="pageLayout" topLeftCell="A112" zoomScaleNormal="100" workbookViewId="0">
      <selection activeCell="F197" sqref="F197:AR200"/>
    </sheetView>
  </sheetViews>
  <sheetFormatPr defaultRowHeight="13.5"/>
  <cols>
    <col min="1" max="60" width="2.125" customWidth="1"/>
  </cols>
  <sheetData>
    <row r="1" spans="1:45" ht="3.7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8" t="s">
        <v>86</v>
      </c>
      <c r="AO1" s="218"/>
      <c r="AP1" s="218"/>
      <c r="AQ1" s="218"/>
      <c r="AR1" s="218"/>
      <c r="AS1" s="219"/>
    </row>
    <row r="2" spans="1:45" ht="3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8"/>
      <c r="AO2" s="218"/>
      <c r="AP2" s="218"/>
      <c r="AQ2" s="218"/>
      <c r="AR2" s="218"/>
      <c r="AS2" s="219"/>
    </row>
    <row r="3" spans="1:45" ht="3.7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18"/>
      <c r="AP3" s="218"/>
      <c r="AQ3" s="218"/>
      <c r="AR3" s="218"/>
      <c r="AS3" s="219"/>
    </row>
    <row r="4" spans="1:45" ht="3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20"/>
      <c r="AO4" s="220"/>
      <c r="AP4" s="220"/>
      <c r="AQ4" s="220"/>
      <c r="AR4" s="220"/>
      <c r="AS4" s="219"/>
    </row>
    <row r="5" spans="1:45" ht="3.7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20"/>
      <c r="AO5" s="220"/>
      <c r="AP5" s="220"/>
      <c r="AQ5" s="220"/>
      <c r="AR5" s="220"/>
      <c r="AS5" s="219"/>
    </row>
    <row r="6" spans="1:45" ht="3.75" customHeight="1">
      <c r="A6" s="221" t="s">
        <v>87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19"/>
    </row>
    <row r="7" spans="1:45" ht="3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19"/>
    </row>
    <row r="8" spans="1:45" ht="3.7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19"/>
    </row>
    <row r="9" spans="1:45" ht="3.7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19"/>
    </row>
    <row r="10" spans="1:45" ht="3.7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19"/>
    </row>
    <row r="11" spans="1:45" ht="3.75" customHeight="1">
      <c r="A11" s="222" t="s">
        <v>88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19"/>
    </row>
    <row r="12" spans="1:45" ht="3.7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19"/>
    </row>
    <row r="13" spans="1:45" ht="3.75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19"/>
    </row>
    <row r="14" spans="1:45" ht="3.75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19"/>
    </row>
    <row r="15" spans="1:45" ht="3.75" customHeight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19"/>
    </row>
    <row r="16" spans="1:45" ht="3.7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19"/>
    </row>
    <row r="17" spans="1:45" ht="3.7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6" t="s">
        <v>89</v>
      </c>
      <c r="L17" s="226"/>
      <c r="M17" s="227"/>
      <c r="N17" s="226" t="s">
        <v>90</v>
      </c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 t="s">
        <v>91</v>
      </c>
      <c r="AC17" s="226"/>
      <c r="AD17" s="227"/>
      <c r="AE17" s="226" t="s">
        <v>92</v>
      </c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19"/>
    </row>
    <row r="18" spans="1:45" ht="3.75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7"/>
      <c r="L18" s="227"/>
      <c r="M18" s="227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227"/>
      <c r="AD18" s="227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19"/>
    </row>
    <row r="19" spans="1:45" ht="3.75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7"/>
      <c r="L19" s="227"/>
      <c r="M19" s="227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7"/>
      <c r="AC19" s="227"/>
      <c r="AD19" s="227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19"/>
    </row>
    <row r="20" spans="1:45" ht="3.75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7"/>
      <c r="L20" s="227"/>
      <c r="M20" s="227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7"/>
      <c r="AC20" s="227"/>
      <c r="AD20" s="227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19"/>
    </row>
    <row r="21" spans="1:45" ht="3.75" customHeight="1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19"/>
    </row>
    <row r="22" spans="1:45" ht="3.75" customHeight="1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19"/>
    </row>
    <row r="23" spans="1:45" ht="3.75" customHeight="1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19"/>
    </row>
    <row r="24" spans="1:45" ht="3.75" customHeigh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19"/>
    </row>
    <row r="25" spans="1:45" ht="3.75" customHeight="1">
      <c r="A25" s="229" t="s">
        <v>93</v>
      </c>
      <c r="B25" s="230" t="s">
        <v>94</v>
      </c>
      <c r="C25" s="230"/>
      <c r="D25" s="230"/>
      <c r="E25" s="231"/>
      <c r="F25" s="232" t="s">
        <v>95</v>
      </c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9"/>
    </row>
    <row r="26" spans="1:45" ht="3.75" customHeight="1">
      <c r="A26" s="233"/>
      <c r="B26" s="231"/>
      <c r="C26" s="231"/>
      <c r="D26" s="231"/>
      <c r="E26" s="231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9"/>
    </row>
    <row r="27" spans="1:45" ht="3.75" customHeight="1">
      <c r="A27" s="233"/>
      <c r="B27" s="231"/>
      <c r="C27" s="231"/>
      <c r="D27" s="231"/>
      <c r="E27" s="231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9"/>
    </row>
    <row r="28" spans="1:45" ht="3.75" customHeight="1">
      <c r="A28" s="233"/>
      <c r="B28" s="231"/>
      <c r="C28" s="231"/>
      <c r="D28" s="231"/>
      <c r="E28" s="231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9"/>
    </row>
    <row r="29" spans="1:45" ht="3.75" customHeight="1">
      <c r="A29" s="225"/>
      <c r="B29" s="225"/>
      <c r="C29" s="225"/>
      <c r="D29" s="225"/>
      <c r="E29" s="225"/>
      <c r="F29" s="232" t="s">
        <v>96</v>
      </c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9"/>
    </row>
    <row r="30" spans="1:45" ht="3.75" customHeight="1">
      <c r="A30" s="225"/>
      <c r="B30" s="225"/>
      <c r="C30" s="225"/>
      <c r="D30" s="225"/>
      <c r="E30" s="225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9"/>
    </row>
    <row r="31" spans="1:45" ht="3.75" customHeight="1">
      <c r="A31" s="225"/>
      <c r="B31" s="225"/>
      <c r="C31" s="225"/>
      <c r="D31" s="225"/>
      <c r="E31" s="225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9"/>
    </row>
    <row r="32" spans="1:45" ht="3.75" customHeight="1">
      <c r="A32" s="225"/>
      <c r="B32" s="225"/>
      <c r="C32" s="225"/>
      <c r="D32" s="225"/>
      <c r="E32" s="225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9"/>
    </row>
    <row r="33" spans="1:45" ht="3.75" customHeight="1">
      <c r="A33" s="225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19"/>
    </row>
    <row r="34" spans="1:45" ht="3.75" customHeight="1">
      <c r="A34" s="234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19"/>
    </row>
    <row r="35" spans="1:45" ht="3.75" customHeight="1">
      <c r="A35" s="229" t="s">
        <v>97</v>
      </c>
      <c r="B35" s="230" t="s">
        <v>98</v>
      </c>
      <c r="C35" s="230"/>
      <c r="D35" s="230"/>
      <c r="E35" s="231"/>
      <c r="F35" s="232" t="s">
        <v>99</v>
      </c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9"/>
    </row>
    <row r="36" spans="1:45" ht="3.75" customHeight="1">
      <c r="A36" s="233"/>
      <c r="B36" s="231"/>
      <c r="C36" s="231"/>
      <c r="D36" s="231"/>
      <c r="E36" s="231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9"/>
    </row>
    <row r="37" spans="1:45" ht="3.75" customHeight="1">
      <c r="A37" s="233"/>
      <c r="B37" s="231"/>
      <c r="C37" s="231"/>
      <c r="D37" s="231"/>
      <c r="E37" s="231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9"/>
    </row>
    <row r="38" spans="1:45" ht="3.75" customHeight="1">
      <c r="A38" s="233"/>
      <c r="B38" s="231"/>
      <c r="C38" s="231"/>
      <c r="D38" s="231"/>
      <c r="E38" s="231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9"/>
    </row>
    <row r="39" spans="1:45" ht="3.75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19"/>
    </row>
    <row r="40" spans="1:45" ht="3.75" customHeight="1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19"/>
    </row>
    <row r="41" spans="1:45" ht="3.75" customHeight="1">
      <c r="A41" s="229" t="s">
        <v>100</v>
      </c>
      <c r="B41" s="230" t="s">
        <v>1</v>
      </c>
      <c r="C41" s="230"/>
      <c r="D41" s="230"/>
      <c r="E41" s="231"/>
      <c r="F41" s="232" t="s">
        <v>101</v>
      </c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6" t="s">
        <v>102</v>
      </c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19"/>
    </row>
    <row r="42" spans="1:45" ht="3.75" customHeight="1">
      <c r="A42" s="233"/>
      <c r="B42" s="231"/>
      <c r="C42" s="231"/>
      <c r="D42" s="231"/>
      <c r="E42" s="231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19"/>
    </row>
    <row r="43" spans="1:45" ht="3.75" customHeight="1">
      <c r="A43" s="233"/>
      <c r="B43" s="231"/>
      <c r="C43" s="231"/>
      <c r="D43" s="231"/>
      <c r="E43" s="231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19"/>
    </row>
    <row r="44" spans="1:45" ht="3.75" customHeight="1">
      <c r="A44" s="233"/>
      <c r="B44" s="231"/>
      <c r="C44" s="231"/>
      <c r="D44" s="231"/>
      <c r="E44" s="231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19"/>
    </row>
    <row r="45" spans="1:45" ht="3.75" customHeight="1">
      <c r="A45" s="237"/>
      <c r="B45" s="237"/>
      <c r="C45" s="237"/>
      <c r="D45" s="237"/>
      <c r="E45" s="237"/>
      <c r="F45" s="238" t="s">
        <v>103</v>
      </c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19"/>
    </row>
    <row r="46" spans="1:45" ht="3.75" customHeight="1">
      <c r="A46" s="237"/>
      <c r="B46" s="237"/>
      <c r="C46" s="237"/>
      <c r="D46" s="237"/>
      <c r="E46" s="237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19"/>
    </row>
    <row r="47" spans="1:45" ht="3.75" customHeight="1">
      <c r="A47" s="237"/>
      <c r="B47" s="237"/>
      <c r="C47" s="237"/>
      <c r="D47" s="237"/>
      <c r="E47" s="237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19"/>
    </row>
    <row r="48" spans="1:45" ht="3.75" customHeight="1">
      <c r="A48" s="228"/>
      <c r="B48" s="228"/>
      <c r="C48" s="228"/>
      <c r="D48" s="228"/>
      <c r="E48" s="228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19"/>
    </row>
    <row r="49" spans="1:45" ht="3.75" customHeight="1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19"/>
    </row>
    <row r="50" spans="1:45" ht="3.75" customHeight="1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19"/>
    </row>
    <row r="51" spans="1:45" ht="3.75" customHeight="1">
      <c r="A51" s="229" t="s">
        <v>104</v>
      </c>
      <c r="B51" s="230" t="s">
        <v>105</v>
      </c>
      <c r="C51" s="230"/>
      <c r="D51" s="230"/>
      <c r="E51" s="231"/>
      <c r="F51" s="232" t="s">
        <v>106</v>
      </c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9"/>
    </row>
    <row r="52" spans="1:45" ht="3.75" customHeight="1">
      <c r="A52" s="233"/>
      <c r="B52" s="231"/>
      <c r="C52" s="231"/>
      <c r="D52" s="231"/>
      <c r="E52" s="231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9"/>
    </row>
    <row r="53" spans="1:45" ht="3.75" customHeight="1">
      <c r="A53" s="233"/>
      <c r="B53" s="231"/>
      <c r="C53" s="231"/>
      <c r="D53" s="231"/>
      <c r="E53" s="231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9"/>
    </row>
    <row r="54" spans="1:45" ht="3.75" customHeight="1">
      <c r="A54" s="233"/>
      <c r="B54" s="231"/>
      <c r="C54" s="231"/>
      <c r="D54" s="231"/>
      <c r="E54" s="231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9"/>
    </row>
    <row r="55" spans="1:45" ht="3.75" customHeight="1">
      <c r="A55" s="237"/>
      <c r="B55" s="240"/>
      <c r="C55" s="240"/>
      <c r="D55" s="240"/>
      <c r="E55" s="240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19"/>
    </row>
    <row r="56" spans="1:45" ht="3.75" customHeight="1">
      <c r="A56" s="237"/>
      <c r="B56" s="240"/>
      <c r="C56" s="240"/>
      <c r="D56" s="240"/>
      <c r="E56" s="240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19"/>
    </row>
    <row r="57" spans="1:45" ht="3.75" customHeight="1">
      <c r="A57" s="229" t="s">
        <v>107</v>
      </c>
      <c r="B57" s="230" t="s">
        <v>108</v>
      </c>
      <c r="C57" s="230"/>
      <c r="D57" s="230"/>
      <c r="E57" s="231"/>
      <c r="F57" s="217" t="s">
        <v>109</v>
      </c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9"/>
    </row>
    <row r="58" spans="1:45" ht="3.75" customHeight="1">
      <c r="A58" s="233"/>
      <c r="B58" s="231"/>
      <c r="C58" s="231"/>
      <c r="D58" s="231"/>
      <c r="E58" s="231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9"/>
    </row>
    <row r="59" spans="1:45" ht="3.75" customHeight="1">
      <c r="A59" s="233"/>
      <c r="B59" s="231"/>
      <c r="C59" s="231"/>
      <c r="D59" s="231"/>
      <c r="E59" s="231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9"/>
    </row>
    <row r="60" spans="1:45" ht="3.75" customHeight="1">
      <c r="A60" s="233"/>
      <c r="B60" s="231"/>
      <c r="C60" s="231"/>
      <c r="D60" s="231"/>
      <c r="E60" s="231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9"/>
    </row>
    <row r="61" spans="1:45" ht="3.75" customHeight="1">
      <c r="A61" s="229" t="s">
        <v>110</v>
      </c>
      <c r="B61" s="231" t="s">
        <v>111</v>
      </c>
      <c r="C61" s="231"/>
      <c r="D61" s="231"/>
      <c r="E61" s="231"/>
      <c r="F61" s="217" t="s">
        <v>112</v>
      </c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9"/>
    </row>
    <row r="62" spans="1:45" ht="3.75" customHeight="1">
      <c r="A62" s="233"/>
      <c r="B62" s="231"/>
      <c r="C62" s="231"/>
      <c r="D62" s="231"/>
      <c r="E62" s="231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9"/>
    </row>
    <row r="63" spans="1:45" ht="3.75" customHeight="1">
      <c r="A63" s="233"/>
      <c r="B63" s="231"/>
      <c r="C63" s="231"/>
      <c r="D63" s="231"/>
      <c r="E63" s="231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9"/>
    </row>
    <row r="64" spans="1:45" ht="3.75" customHeight="1">
      <c r="A64" s="233"/>
      <c r="B64" s="231"/>
      <c r="C64" s="231"/>
      <c r="D64" s="231"/>
      <c r="E64" s="231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9"/>
    </row>
    <row r="65" spans="1:45" ht="3.75" customHeight="1">
      <c r="A65" s="237"/>
      <c r="B65" s="240"/>
      <c r="C65" s="240"/>
      <c r="D65" s="240"/>
      <c r="E65" s="240"/>
      <c r="F65" s="217" t="s">
        <v>113</v>
      </c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9"/>
    </row>
    <row r="66" spans="1:45" ht="3.75" customHeight="1">
      <c r="A66" s="237"/>
      <c r="B66" s="240"/>
      <c r="C66" s="240"/>
      <c r="D66" s="240"/>
      <c r="E66" s="240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9"/>
    </row>
    <row r="67" spans="1:45" ht="3.75" customHeight="1">
      <c r="A67" s="237"/>
      <c r="B67" s="240"/>
      <c r="C67" s="240"/>
      <c r="D67" s="240"/>
      <c r="E67" s="240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9"/>
    </row>
    <row r="68" spans="1:45" ht="3.75" customHeight="1">
      <c r="A68" s="237"/>
      <c r="B68" s="240"/>
      <c r="C68" s="240"/>
      <c r="D68" s="240"/>
      <c r="E68" s="240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9"/>
    </row>
    <row r="69" spans="1:45" ht="3.75" customHeight="1">
      <c r="A69" s="237"/>
      <c r="B69" s="240"/>
      <c r="C69" s="240"/>
      <c r="D69" s="240"/>
      <c r="E69" s="240"/>
      <c r="F69" s="217" t="s">
        <v>114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9"/>
    </row>
    <row r="70" spans="1:45" ht="3.75" customHeight="1">
      <c r="A70" s="237"/>
      <c r="B70" s="240"/>
      <c r="C70" s="240"/>
      <c r="D70" s="240"/>
      <c r="E70" s="240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9"/>
    </row>
    <row r="71" spans="1:45" ht="3.75" customHeight="1">
      <c r="A71" s="237"/>
      <c r="B71" s="240"/>
      <c r="C71" s="240"/>
      <c r="D71" s="240"/>
      <c r="E71" s="240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9"/>
    </row>
    <row r="72" spans="1:45" ht="3.75" customHeight="1">
      <c r="A72" s="237"/>
      <c r="B72" s="240"/>
      <c r="C72" s="240"/>
      <c r="D72" s="240"/>
      <c r="E72" s="240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9"/>
    </row>
    <row r="73" spans="1:45" ht="3.75" customHeight="1">
      <c r="A73" s="237"/>
      <c r="B73" s="240"/>
      <c r="C73" s="240"/>
      <c r="D73" s="240"/>
      <c r="E73" s="240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19"/>
    </row>
    <row r="74" spans="1:45" ht="3.75" customHeight="1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19"/>
    </row>
    <row r="75" spans="1:45" ht="3.75" customHeight="1">
      <c r="A75" s="229" t="s">
        <v>115</v>
      </c>
      <c r="B75" s="230" t="s">
        <v>116</v>
      </c>
      <c r="C75" s="230"/>
      <c r="D75" s="230"/>
      <c r="E75" s="231"/>
      <c r="F75" s="232" t="s">
        <v>117</v>
      </c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9"/>
    </row>
    <row r="76" spans="1:45" ht="3.75" customHeight="1">
      <c r="A76" s="233"/>
      <c r="B76" s="231"/>
      <c r="C76" s="231"/>
      <c r="D76" s="231"/>
      <c r="E76" s="231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9"/>
    </row>
    <row r="77" spans="1:45" ht="3.75" customHeight="1">
      <c r="A77" s="233"/>
      <c r="B77" s="231"/>
      <c r="C77" s="231"/>
      <c r="D77" s="231"/>
      <c r="E77" s="231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9"/>
    </row>
    <row r="78" spans="1:45" ht="3.75" customHeight="1">
      <c r="A78" s="233"/>
      <c r="B78" s="231"/>
      <c r="C78" s="231"/>
      <c r="D78" s="231"/>
      <c r="E78" s="231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9"/>
    </row>
    <row r="79" spans="1:45" ht="3.75" customHeight="1">
      <c r="A79" s="237"/>
      <c r="B79" s="237"/>
      <c r="C79" s="237"/>
      <c r="D79" s="237"/>
      <c r="E79" s="237"/>
      <c r="F79" s="232" t="s">
        <v>118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9"/>
    </row>
    <row r="80" spans="1:45" ht="3.75" customHeight="1">
      <c r="A80" s="237"/>
      <c r="B80" s="237"/>
      <c r="C80" s="237"/>
      <c r="D80" s="237"/>
      <c r="E80" s="23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9"/>
    </row>
    <row r="81" spans="1:45" ht="3.75" customHeight="1">
      <c r="A81" s="237"/>
      <c r="B81" s="237"/>
      <c r="C81" s="237"/>
      <c r="D81" s="237"/>
      <c r="E81" s="23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9"/>
    </row>
    <row r="82" spans="1:45" ht="3.75" customHeight="1">
      <c r="A82" s="237"/>
      <c r="B82" s="237"/>
      <c r="C82" s="237"/>
      <c r="D82" s="237"/>
      <c r="E82" s="23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9"/>
    </row>
    <row r="83" spans="1:45" ht="3.75" customHeight="1">
      <c r="A83" s="237"/>
      <c r="B83" s="237"/>
      <c r="C83" s="237"/>
      <c r="D83" s="237"/>
      <c r="E83" s="237"/>
      <c r="F83" s="232" t="s">
        <v>119</v>
      </c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9"/>
    </row>
    <row r="84" spans="1:45" ht="3.75" customHeight="1">
      <c r="A84" s="237"/>
      <c r="B84" s="237"/>
      <c r="C84" s="237"/>
      <c r="D84" s="237"/>
      <c r="E84" s="23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9"/>
    </row>
    <row r="85" spans="1:45" ht="3.75" customHeight="1">
      <c r="A85" s="237"/>
      <c r="B85" s="237"/>
      <c r="C85" s="237"/>
      <c r="D85" s="237"/>
      <c r="E85" s="23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9"/>
    </row>
    <row r="86" spans="1:45" ht="3.75" customHeight="1">
      <c r="A86" s="237"/>
      <c r="B86" s="237"/>
      <c r="C86" s="237"/>
      <c r="D86" s="237"/>
      <c r="E86" s="23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9"/>
    </row>
    <row r="87" spans="1:45" ht="3.75" customHeight="1">
      <c r="A87" s="237"/>
      <c r="B87" s="237"/>
      <c r="C87" s="237"/>
      <c r="D87" s="237"/>
      <c r="E87" s="237"/>
      <c r="F87" s="232" t="s">
        <v>120</v>
      </c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9"/>
    </row>
    <row r="88" spans="1:45" ht="3.75" customHeight="1">
      <c r="A88" s="237"/>
      <c r="B88" s="237"/>
      <c r="C88" s="237"/>
      <c r="D88" s="237"/>
      <c r="E88" s="23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9"/>
    </row>
    <row r="89" spans="1:45" ht="3.75" customHeight="1">
      <c r="A89" s="237"/>
      <c r="B89" s="237"/>
      <c r="C89" s="237"/>
      <c r="D89" s="237"/>
      <c r="E89" s="23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9"/>
    </row>
    <row r="90" spans="1:45" ht="3.75" customHeight="1">
      <c r="A90" s="237"/>
      <c r="B90" s="237"/>
      <c r="C90" s="237"/>
      <c r="D90" s="237"/>
      <c r="E90" s="23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9"/>
    </row>
    <row r="91" spans="1:45" ht="3.75" customHeight="1">
      <c r="A91" s="237"/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19"/>
    </row>
    <row r="92" spans="1:45" ht="3.75" customHeight="1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19"/>
    </row>
    <row r="93" spans="1:45" ht="3.75" customHeight="1">
      <c r="A93" s="229" t="s">
        <v>121</v>
      </c>
      <c r="B93" s="230" t="s">
        <v>122</v>
      </c>
      <c r="C93" s="230"/>
      <c r="D93" s="230"/>
      <c r="E93" s="231"/>
      <c r="F93" s="241" t="s">
        <v>123</v>
      </c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19"/>
    </row>
    <row r="94" spans="1:45" ht="3.75" customHeight="1">
      <c r="A94" s="233"/>
      <c r="B94" s="231"/>
      <c r="C94" s="231"/>
      <c r="D94" s="231"/>
      <c r="E94" s="231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19"/>
    </row>
    <row r="95" spans="1:45" ht="3.75" customHeight="1">
      <c r="A95" s="233"/>
      <c r="B95" s="231"/>
      <c r="C95" s="231"/>
      <c r="D95" s="231"/>
      <c r="E95" s="231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19"/>
    </row>
    <row r="96" spans="1:45" ht="3.75" customHeight="1">
      <c r="A96" s="233"/>
      <c r="B96" s="231"/>
      <c r="C96" s="231"/>
      <c r="D96" s="231"/>
      <c r="E96" s="231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19"/>
    </row>
    <row r="97" spans="1:47" ht="3.75" customHeight="1">
      <c r="A97" s="237"/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19"/>
    </row>
    <row r="98" spans="1:47" ht="3.75" customHeight="1">
      <c r="A98" s="228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19"/>
    </row>
    <row r="99" spans="1:47" ht="3.75" customHeight="1">
      <c r="A99" s="229" t="s">
        <v>124</v>
      </c>
      <c r="B99" s="230" t="s">
        <v>125</v>
      </c>
      <c r="C99" s="230"/>
      <c r="D99" s="230"/>
      <c r="E99" s="231"/>
      <c r="F99" s="232" t="s">
        <v>126</v>
      </c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9"/>
    </row>
    <row r="100" spans="1:47" ht="3.75" customHeight="1">
      <c r="A100" s="233"/>
      <c r="B100" s="231"/>
      <c r="C100" s="231"/>
      <c r="D100" s="231"/>
      <c r="E100" s="231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9"/>
    </row>
    <row r="101" spans="1:47" ht="3.75" customHeight="1">
      <c r="A101" s="233"/>
      <c r="B101" s="231"/>
      <c r="C101" s="231"/>
      <c r="D101" s="231"/>
      <c r="E101" s="231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9"/>
    </row>
    <row r="102" spans="1:47" ht="3.75" customHeight="1">
      <c r="A102" s="233"/>
      <c r="B102" s="231"/>
      <c r="C102" s="231"/>
      <c r="D102" s="231"/>
      <c r="E102" s="231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9"/>
    </row>
    <row r="103" spans="1:47" ht="3.75" customHeight="1">
      <c r="A103" s="237"/>
      <c r="B103" s="240"/>
      <c r="C103" s="240"/>
      <c r="D103" s="240"/>
      <c r="E103" s="240"/>
      <c r="F103" s="217" t="s">
        <v>127</v>
      </c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9"/>
    </row>
    <row r="104" spans="1:47" ht="3.75" customHeight="1">
      <c r="A104" s="237"/>
      <c r="B104" s="240"/>
      <c r="C104" s="240"/>
      <c r="D104" s="240"/>
      <c r="E104" s="240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9"/>
    </row>
    <row r="105" spans="1:47" ht="3.75" customHeight="1">
      <c r="A105" s="237"/>
      <c r="B105" s="240"/>
      <c r="C105" s="240"/>
      <c r="D105" s="240"/>
      <c r="E105" s="240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9"/>
    </row>
    <row r="106" spans="1:47" ht="3.75" customHeight="1">
      <c r="A106" s="237"/>
      <c r="B106" s="240"/>
      <c r="C106" s="240"/>
      <c r="D106" s="240"/>
      <c r="E106" s="240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9"/>
      <c r="AU106" s="243"/>
    </row>
    <row r="107" spans="1:47" ht="3.75" customHeight="1">
      <c r="A107" s="228"/>
      <c r="B107" s="228"/>
      <c r="C107" s="228"/>
      <c r="D107" s="228"/>
      <c r="E107" s="228"/>
      <c r="F107" s="217" t="s">
        <v>128</v>
      </c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9"/>
      <c r="AU107" s="244"/>
    </row>
    <row r="108" spans="1:47" ht="3.75" customHeight="1">
      <c r="A108" s="228"/>
      <c r="B108" s="228"/>
      <c r="C108" s="228"/>
      <c r="D108" s="228"/>
      <c r="E108" s="228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9"/>
      <c r="AU108" s="244"/>
    </row>
    <row r="109" spans="1:47" ht="3.75" customHeight="1">
      <c r="A109" s="228"/>
      <c r="B109" s="228"/>
      <c r="C109" s="228"/>
      <c r="D109" s="228"/>
      <c r="E109" s="228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9"/>
      <c r="AU109" s="244"/>
    </row>
    <row r="110" spans="1:47" ht="3.75" customHeight="1">
      <c r="A110" s="228"/>
      <c r="B110" s="228"/>
      <c r="C110" s="228"/>
      <c r="D110" s="228"/>
      <c r="E110" s="228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9"/>
      <c r="AU110" s="228"/>
    </row>
    <row r="111" spans="1:47" ht="3.75" customHeight="1">
      <c r="A111" s="228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19"/>
      <c r="AU111" s="243"/>
    </row>
    <row r="112" spans="1:47" ht="3.75" customHeight="1">
      <c r="A112" s="228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19"/>
      <c r="AU112" s="244"/>
    </row>
    <row r="113" spans="1:47" ht="3.75" customHeight="1">
      <c r="A113" s="229" t="s">
        <v>129</v>
      </c>
      <c r="B113" s="230" t="s">
        <v>130</v>
      </c>
      <c r="C113" s="230"/>
      <c r="D113" s="230"/>
      <c r="E113" s="231"/>
      <c r="F113" s="232" t="s">
        <v>131</v>
      </c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9"/>
      <c r="AU113" s="244"/>
    </row>
    <row r="114" spans="1:47" ht="3.75" customHeight="1">
      <c r="A114" s="245"/>
      <c r="B114" s="231"/>
      <c r="C114" s="231"/>
      <c r="D114" s="231"/>
      <c r="E114" s="231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9"/>
      <c r="AU114" s="244"/>
    </row>
    <row r="115" spans="1:47" ht="3.75" customHeight="1">
      <c r="A115" s="245"/>
      <c r="B115" s="231"/>
      <c r="C115" s="231"/>
      <c r="D115" s="231"/>
      <c r="E115" s="231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9"/>
    </row>
    <row r="116" spans="1:47" ht="3.75" customHeight="1">
      <c r="A116" s="245"/>
      <c r="B116" s="231"/>
      <c r="C116" s="231"/>
      <c r="D116" s="231"/>
      <c r="E116" s="231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9"/>
    </row>
    <row r="117" spans="1:47" ht="3.75" customHeight="1">
      <c r="A117" s="244"/>
      <c r="B117" s="228"/>
      <c r="C117" s="228"/>
      <c r="D117" s="228"/>
      <c r="E117" s="228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19"/>
    </row>
    <row r="118" spans="1:47" ht="3.75" customHeight="1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19"/>
    </row>
    <row r="119" spans="1:47" ht="3.75" customHeight="1">
      <c r="A119" s="229" t="s">
        <v>132</v>
      </c>
      <c r="B119" s="230" t="s">
        <v>133</v>
      </c>
      <c r="C119" s="230"/>
      <c r="D119" s="230"/>
      <c r="E119" s="231"/>
      <c r="F119" s="232" t="s">
        <v>134</v>
      </c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9"/>
    </row>
    <row r="120" spans="1:47" ht="3.75" customHeight="1">
      <c r="A120" s="245"/>
      <c r="B120" s="231"/>
      <c r="C120" s="231"/>
      <c r="D120" s="231"/>
      <c r="E120" s="231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9"/>
    </row>
    <row r="121" spans="1:47" ht="3.75" customHeight="1">
      <c r="A121" s="245"/>
      <c r="B121" s="231"/>
      <c r="C121" s="231"/>
      <c r="D121" s="231"/>
      <c r="E121" s="231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9"/>
    </row>
    <row r="122" spans="1:47" ht="3.75" customHeight="1">
      <c r="A122" s="245"/>
      <c r="B122" s="231"/>
      <c r="C122" s="231"/>
      <c r="D122" s="231"/>
      <c r="E122" s="231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9"/>
    </row>
    <row r="123" spans="1:47" ht="3.75" customHeight="1">
      <c r="A123" s="244"/>
      <c r="B123" s="246"/>
      <c r="C123" s="246"/>
      <c r="D123" s="246"/>
      <c r="E123" s="246"/>
      <c r="F123" s="232" t="s">
        <v>135</v>
      </c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232"/>
      <c r="AH123" s="232"/>
      <c r="AI123" s="232"/>
      <c r="AJ123" s="232"/>
      <c r="AK123" s="232"/>
      <c r="AL123" s="232"/>
      <c r="AM123" s="232"/>
      <c r="AN123" s="232"/>
      <c r="AO123" s="232"/>
      <c r="AP123" s="232"/>
      <c r="AQ123" s="232"/>
      <c r="AR123" s="232"/>
      <c r="AS123" s="219"/>
    </row>
    <row r="124" spans="1:47" ht="3.75" customHeight="1">
      <c r="A124" s="244"/>
      <c r="B124" s="246"/>
      <c r="C124" s="246"/>
      <c r="D124" s="246"/>
      <c r="E124" s="246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19"/>
    </row>
    <row r="125" spans="1:47" ht="3.75" customHeight="1">
      <c r="A125" s="244"/>
      <c r="B125" s="246"/>
      <c r="C125" s="246"/>
      <c r="D125" s="246"/>
      <c r="E125" s="246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19"/>
    </row>
    <row r="126" spans="1:47" ht="3.75" customHeight="1">
      <c r="A126" s="244"/>
      <c r="B126" s="246"/>
      <c r="C126" s="246"/>
      <c r="D126" s="246"/>
      <c r="E126" s="246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19"/>
    </row>
    <row r="127" spans="1:47" ht="3.75" customHeight="1">
      <c r="A127" s="247"/>
      <c r="B127" s="248"/>
      <c r="C127" s="248"/>
      <c r="D127" s="248"/>
      <c r="E127" s="248"/>
      <c r="F127" s="241" t="s">
        <v>136</v>
      </c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19"/>
    </row>
    <row r="128" spans="1:47" ht="3.75" customHeight="1">
      <c r="A128" s="247"/>
      <c r="B128" s="248"/>
      <c r="C128" s="248"/>
      <c r="D128" s="248"/>
      <c r="E128" s="248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19"/>
    </row>
    <row r="129" spans="1:45" ht="3.75" customHeight="1">
      <c r="A129" s="247"/>
      <c r="B129" s="248"/>
      <c r="C129" s="248"/>
      <c r="D129" s="248"/>
      <c r="E129" s="248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19"/>
    </row>
    <row r="130" spans="1:45" ht="3.75" customHeight="1">
      <c r="A130" s="247"/>
      <c r="B130" s="248"/>
      <c r="C130" s="248"/>
      <c r="D130" s="248"/>
      <c r="E130" s="248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19"/>
    </row>
    <row r="131" spans="1:45" ht="3.75" customHeight="1">
      <c r="A131" s="219"/>
      <c r="B131" s="219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</row>
    <row r="132" spans="1:45" ht="3.75" customHeight="1">
      <c r="A132" s="219"/>
      <c r="B132" s="230" t="s">
        <v>137</v>
      </c>
      <c r="C132" s="249"/>
      <c r="D132" s="249"/>
      <c r="E132" s="249"/>
      <c r="F132" s="232" t="s">
        <v>138</v>
      </c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9"/>
    </row>
    <row r="133" spans="1:45" ht="3.75" customHeight="1">
      <c r="A133" s="219"/>
      <c r="B133" s="249"/>
      <c r="C133" s="249"/>
      <c r="D133" s="249"/>
      <c r="E133" s="249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9"/>
    </row>
    <row r="134" spans="1:45" ht="3.75" customHeight="1">
      <c r="A134" s="219"/>
      <c r="B134" s="249"/>
      <c r="C134" s="249"/>
      <c r="D134" s="249"/>
      <c r="E134" s="249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9"/>
    </row>
    <row r="135" spans="1:45" ht="3.75" customHeight="1">
      <c r="A135" s="219"/>
      <c r="B135" s="249"/>
      <c r="C135" s="249"/>
      <c r="D135" s="249"/>
      <c r="E135" s="249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9"/>
    </row>
    <row r="136" spans="1:45" ht="3.75" customHeight="1">
      <c r="A136" s="219"/>
      <c r="B136" s="248"/>
      <c r="C136" s="248"/>
      <c r="D136" s="248"/>
      <c r="E136" s="248"/>
      <c r="F136" s="228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19"/>
    </row>
    <row r="137" spans="1:45" ht="3.75" customHeight="1">
      <c r="A137" s="219"/>
      <c r="B137" s="250" t="s">
        <v>139</v>
      </c>
      <c r="C137" s="250"/>
      <c r="D137" s="250"/>
      <c r="E137" s="251"/>
      <c r="F137" s="232" t="s">
        <v>140</v>
      </c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9"/>
    </row>
    <row r="138" spans="1:45" ht="3.75" customHeight="1">
      <c r="A138" s="219"/>
      <c r="B138" s="251"/>
      <c r="C138" s="251"/>
      <c r="D138" s="251"/>
      <c r="E138" s="251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9"/>
    </row>
    <row r="139" spans="1:45" ht="3.75" customHeight="1">
      <c r="A139" s="219"/>
      <c r="B139" s="251"/>
      <c r="C139" s="251"/>
      <c r="D139" s="251"/>
      <c r="E139" s="251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9"/>
    </row>
    <row r="140" spans="1:45" ht="3.75" customHeight="1">
      <c r="A140" s="219"/>
      <c r="B140" s="251"/>
      <c r="C140" s="251"/>
      <c r="D140" s="251"/>
      <c r="E140" s="251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9"/>
    </row>
    <row r="141" spans="1:45" ht="3.75" customHeight="1">
      <c r="A141" s="219"/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</row>
    <row r="142" spans="1:45" ht="3.75" customHeight="1">
      <c r="A142" s="219"/>
      <c r="B142" s="219"/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</row>
    <row r="143" spans="1:45" ht="3.75" customHeight="1">
      <c r="A143" s="229" t="s">
        <v>141</v>
      </c>
      <c r="B143" s="230" t="s">
        <v>142</v>
      </c>
      <c r="C143" s="230"/>
      <c r="D143" s="230"/>
      <c r="E143" s="231"/>
      <c r="F143" s="232" t="s">
        <v>143</v>
      </c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9"/>
    </row>
    <row r="144" spans="1:45" ht="3.75" customHeight="1">
      <c r="A144" s="245"/>
      <c r="B144" s="231"/>
      <c r="C144" s="231"/>
      <c r="D144" s="231"/>
      <c r="E144" s="231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9"/>
    </row>
    <row r="145" spans="1:45" ht="3.75" customHeight="1">
      <c r="A145" s="245"/>
      <c r="B145" s="231"/>
      <c r="C145" s="231"/>
      <c r="D145" s="231"/>
      <c r="E145" s="231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9"/>
    </row>
    <row r="146" spans="1:45" ht="3.75" customHeight="1">
      <c r="A146" s="245"/>
      <c r="B146" s="231"/>
      <c r="C146" s="231"/>
      <c r="D146" s="231"/>
      <c r="E146" s="231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9"/>
    </row>
    <row r="147" spans="1:45" ht="3.75" customHeight="1">
      <c r="A147" s="247"/>
      <c r="B147" s="248"/>
      <c r="C147" s="248"/>
      <c r="D147" s="248"/>
      <c r="E147" s="248"/>
      <c r="F147" s="232" t="s">
        <v>144</v>
      </c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9"/>
    </row>
    <row r="148" spans="1:45" ht="3.75" customHeight="1">
      <c r="A148" s="247"/>
      <c r="B148" s="248"/>
      <c r="C148" s="248"/>
      <c r="D148" s="248"/>
      <c r="E148" s="248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9"/>
    </row>
    <row r="149" spans="1:45" ht="3.75" customHeight="1">
      <c r="A149" s="247"/>
      <c r="B149" s="248"/>
      <c r="C149" s="248"/>
      <c r="D149" s="248"/>
      <c r="E149" s="248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9"/>
    </row>
    <row r="150" spans="1:45" ht="3.75" customHeight="1">
      <c r="A150" s="247"/>
      <c r="B150" s="248"/>
      <c r="C150" s="248"/>
      <c r="D150" s="248"/>
      <c r="E150" s="248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9"/>
    </row>
    <row r="151" spans="1:45" ht="3.75" customHeight="1">
      <c r="A151" s="247"/>
      <c r="B151" s="248"/>
      <c r="C151" s="248"/>
      <c r="D151" s="248"/>
      <c r="E151" s="246"/>
      <c r="F151" s="232" t="s">
        <v>145</v>
      </c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9"/>
    </row>
    <row r="152" spans="1:45" ht="3.75" customHeight="1">
      <c r="A152" s="247"/>
      <c r="B152" s="246"/>
      <c r="C152" s="246"/>
      <c r="D152" s="246"/>
      <c r="E152" s="246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9"/>
    </row>
    <row r="153" spans="1:45" ht="3.75" customHeight="1">
      <c r="A153" s="247"/>
      <c r="B153" s="246"/>
      <c r="C153" s="246"/>
      <c r="D153" s="246"/>
      <c r="E153" s="246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9"/>
    </row>
    <row r="154" spans="1:45" ht="3.75" customHeight="1">
      <c r="A154" s="247"/>
      <c r="B154" s="246"/>
      <c r="C154" s="246"/>
      <c r="D154" s="246"/>
      <c r="E154" s="246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9"/>
    </row>
    <row r="155" spans="1:45" ht="3.75" customHeight="1">
      <c r="A155" s="247"/>
      <c r="B155" s="248"/>
      <c r="C155" s="248"/>
      <c r="D155" s="248"/>
      <c r="E155" s="248"/>
      <c r="F155" s="232" t="s">
        <v>146</v>
      </c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9"/>
    </row>
    <row r="156" spans="1:45" ht="3.75" customHeight="1">
      <c r="A156" s="247"/>
      <c r="B156" s="248"/>
      <c r="C156" s="248"/>
      <c r="D156" s="248"/>
      <c r="E156" s="246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9"/>
    </row>
    <row r="157" spans="1:45" ht="3.75" customHeight="1">
      <c r="A157" s="247"/>
      <c r="B157" s="246"/>
      <c r="C157" s="246"/>
      <c r="D157" s="246"/>
      <c r="E157" s="246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9"/>
    </row>
    <row r="158" spans="1:45" ht="3.75" customHeight="1">
      <c r="A158" s="247"/>
      <c r="B158" s="246"/>
      <c r="C158" s="246"/>
      <c r="D158" s="246"/>
      <c r="E158" s="246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9"/>
    </row>
    <row r="159" spans="1:45" ht="3.75" customHeight="1">
      <c r="A159" s="247"/>
      <c r="B159" s="246"/>
      <c r="C159" s="246"/>
      <c r="D159" s="246"/>
      <c r="E159" s="246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19"/>
    </row>
    <row r="160" spans="1:45" s="255" customFormat="1" ht="3.75" customHeight="1">
      <c r="A160" s="252"/>
      <c r="B160" s="253"/>
      <c r="C160" s="253"/>
      <c r="D160" s="253"/>
      <c r="E160" s="253"/>
      <c r="F160" s="241" t="s">
        <v>147</v>
      </c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54"/>
    </row>
    <row r="161" spans="1:45" s="255" customFormat="1" ht="3.75" customHeight="1">
      <c r="A161" s="252"/>
      <c r="B161" s="253"/>
      <c r="C161" s="253"/>
      <c r="D161" s="253"/>
      <c r="E161" s="256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54"/>
    </row>
    <row r="162" spans="1:45" s="255" customFormat="1" ht="3.75" customHeight="1">
      <c r="A162" s="252"/>
      <c r="B162" s="256"/>
      <c r="C162" s="256"/>
      <c r="D162" s="256"/>
      <c r="E162" s="256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54"/>
    </row>
    <row r="163" spans="1:45" s="255" customFormat="1" ht="3.75" customHeight="1">
      <c r="A163" s="252"/>
      <c r="B163" s="256"/>
      <c r="C163" s="256"/>
      <c r="D163" s="256"/>
      <c r="E163" s="256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54"/>
    </row>
    <row r="164" spans="1:45" s="255" customFormat="1" ht="3.75" customHeight="1">
      <c r="A164" s="252"/>
      <c r="B164" s="256"/>
      <c r="C164" s="256"/>
      <c r="D164" s="256"/>
      <c r="E164" s="256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257"/>
      <c r="AG164" s="257"/>
      <c r="AH164" s="257"/>
      <c r="AI164" s="257"/>
      <c r="AJ164" s="257"/>
      <c r="AK164" s="257"/>
      <c r="AL164" s="257"/>
      <c r="AM164" s="257"/>
      <c r="AN164" s="257"/>
      <c r="AO164" s="257"/>
      <c r="AP164" s="257"/>
      <c r="AQ164" s="257"/>
      <c r="AR164" s="257"/>
      <c r="AS164" s="254"/>
    </row>
    <row r="165" spans="1:45" ht="3.75" customHeight="1">
      <c r="A165" s="243"/>
      <c r="B165" s="250" t="s">
        <v>148</v>
      </c>
      <c r="C165" s="250"/>
      <c r="D165" s="250"/>
      <c r="E165" s="251"/>
      <c r="F165" s="232" t="s">
        <v>149</v>
      </c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9"/>
    </row>
    <row r="166" spans="1:45" ht="3.75" customHeight="1">
      <c r="A166" s="244"/>
      <c r="B166" s="251"/>
      <c r="C166" s="251"/>
      <c r="D166" s="251"/>
      <c r="E166" s="251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9"/>
    </row>
    <row r="167" spans="1:45" ht="3.75" customHeight="1">
      <c r="A167" s="244"/>
      <c r="B167" s="251"/>
      <c r="C167" s="251"/>
      <c r="D167" s="251"/>
      <c r="E167" s="251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9"/>
    </row>
    <row r="168" spans="1:45" ht="3.75" customHeight="1">
      <c r="A168" s="244"/>
      <c r="B168" s="251"/>
      <c r="C168" s="251"/>
      <c r="D168" s="251"/>
      <c r="E168" s="251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9"/>
    </row>
    <row r="169" spans="1:45" ht="3.75" customHeight="1">
      <c r="A169" s="219"/>
      <c r="B169" s="219"/>
      <c r="C169" s="219"/>
      <c r="D169" s="219"/>
      <c r="E169" s="219"/>
      <c r="F169" s="219"/>
      <c r="G169" s="219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19"/>
    </row>
    <row r="170" spans="1:45" ht="3.75" customHeight="1">
      <c r="A170" s="219"/>
      <c r="B170" s="219"/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  <c r="AD170" s="219"/>
      <c r="AE170" s="219"/>
      <c r="AF170" s="219"/>
      <c r="AG170" s="219"/>
      <c r="AH170" s="219"/>
      <c r="AI170" s="219"/>
      <c r="AJ170" s="219"/>
      <c r="AK170" s="219"/>
      <c r="AL170" s="219"/>
      <c r="AM170" s="219"/>
      <c r="AN170" s="219"/>
      <c r="AO170" s="219"/>
      <c r="AP170" s="219"/>
      <c r="AQ170" s="219"/>
      <c r="AR170" s="219"/>
      <c r="AS170" s="219"/>
    </row>
    <row r="171" spans="1:45" ht="3.75" customHeight="1">
      <c r="A171" s="229" t="s">
        <v>150</v>
      </c>
      <c r="B171" s="230" t="s">
        <v>151</v>
      </c>
      <c r="C171" s="230"/>
      <c r="D171" s="230"/>
      <c r="E171" s="231"/>
      <c r="F171" s="232" t="s">
        <v>152</v>
      </c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9"/>
    </row>
    <row r="172" spans="1:45" ht="3.75" customHeight="1">
      <c r="A172" s="245"/>
      <c r="B172" s="231"/>
      <c r="C172" s="231"/>
      <c r="D172" s="231"/>
      <c r="E172" s="231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9"/>
    </row>
    <row r="173" spans="1:45" ht="3.75" customHeight="1">
      <c r="A173" s="245"/>
      <c r="B173" s="231"/>
      <c r="C173" s="231"/>
      <c r="D173" s="231"/>
      <c r="E173" s="231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9"/>
    </row>
    <row r="174" spans="1:45" ht="3.75" customHeight="1">
      <c r="A174" s="245"/>
      <c r="B174" s="231"/>
      <c r="C174" s="231"/>
      <c r="D174" s="231"/>
      <c r="E174" s="231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9"/>
    </row>
    <row r="175" spans="1:45" ht="3.75" customHeight="1">
      <c r="A175" s="219"/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19"/>
      <c r="AK175" s="219"/>
      <c r="AL175" s="219"/>
      <c r="AM175" s="219"/>
      <c r="AN175" s="219"/>
      <c r="AO175" s="219"/>
      <c r="AP175" s="219"/>
      <c r="AQ175" s="219"/>
      <c r="AR175" s="219"/>
      <c r="AS175" s="219"/>
    </row>
    <row r="176" spans="1:45" ht="3.75" customHeight="1">
      <c r="A176" s="259"/>
      <c r="B176" s="259"/>
      <c r="C176" s="259"/>
      <c r="D176" s="259"/>
      <c r="E176" s="259"/>
      <c r="F176" s="232" t="s">
        <v>153</v>
      </c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9"/>
    </row>
    <row r="177" spans="1:45" ht="3.75" customHeight="1">
      <c r="A177" s="259"/>
      <c r="B177" s="259"/>
      <c r="C177" s="259"/>
      <c r="D177" s="259"/>
      <c r="E177" s="259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9"/>
    </row>
    <row r="178" spans="1:45" ht="3.75" customHeight="1">
      <c r="A178" s="259"/>
      <c r="B178" s="259"/>
      <c r="C178" s="259"/>
      <c r="D178" s="259"/>
      <c r="E178" s="259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9"/>
    </row>
    <row r="179" spans="1:45" ht="3.75" customHeight="1">
      <c r="A179" s="259"/>
      <c r="B179" s="259"/>
      <c r="C179" s="259"/>
      <c r="D179" s="259"/>
      <c r="E179" s="259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9"/>
    </row>
    <row r="180" spans="1:45" ht="3.75" customHeight="1">
      <c r="A180" s="219"/>
      <c r="B180" s="219"/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19"/>
      <c r="AK180" s="219"/>
      <c r="AL180" s="219"/>
      <c r="AM180" s="219"/>
      <c r="AN180" s="219"/>
      <c r="AO180" s="219"/>
      <c r="AP180" s="219"/>
      <c r="AQ180" s="219"/>
      <c r="AR180" s="219"/>
      <c r="AS180" s="219"/>
    </row>
    <row r="181" spans="1:45" ht="3.75" customHeight="1">
      <c r="A181" s="259"/>
      <c r="B181" s="259"/>
      <c r="C181" s="259"/>
      <c r="D181" s="259"/>
      <c r="E181" s="259"/>
      <c r="F181" s="232" t="s">
        <v>154</v>
      </c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9"/>
    </row>
    <row r="182" spans="1:45" ht="3.75" customHeight="1">
      <c r="A182" s="259"/>
      <c r="B182" s="259"/>
      <c r="C182" s="259"/>
      <c r="D182" s="259"/>
      <c r="E182" s="259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9"/>
    </row>
    <row r="183" spans="1:45" ht="3.75" customHeight="1">
      <c r="A183" s="259"/>
      <c r="B183" s="259"/>
      <c r="C183" s="259"/>
      <c r="D183" s="259"/>
      <c r="E183" s="259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9"/>
    </row>
    <row r="184" spans="1:45" ht="3.75" customHeight="1">
      <c r="A184" s="259"/>
      <c r="B184" s="259"/>
      <c r="C184" s="259"/>
      <c r="D184" s="259"/>
      <c r="E184" s="259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9"/>
    </row>
    <row r="185" spans="1:45" ht="3.75" customHeight="1">
      <c r="A185" s="219"/>
      <c r="B185" s="219"/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19"/>
      <c r="AK185" s="219"/>
      <c r="AL185" s="219"/>
      <c r="AM185" s="219"/>
      <c r="AN185" s="219"/>
      <c r="AO185" s="219"/>
      <c r="AP185" s="219"/>
      <c r="AQ185" s="219"/>
      <c r="AR185" s="219"/>
      <c r="AS185" s="219"/>
    </row>
    <row r="186" spans="1:45" ht="3.75" customHeight="1">
      <c r="A186" s="259"/>
      <c r="B186" s="259"/>
      <c r="C186" s="259"/>
      <c r="D186" s="259"/>
      <c r="E186" s="259"/>
      <c r="F186" s="232" t="s">
        <v>155</v>
      </c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9"/>
    </row>
    <row r="187" spans="1:45" ht="3.75" customHeight="1">
      <c r="A187" s="259"/>
      <c r="B187" s="259"/>
      <c r="C187" s="259"/>
      <c r="D187" s="259"/>
      <c r="E187" s="259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9"/>
    </row>
    <row r="188" spans="1:45" ht="3.75" customHeight="1">
      <c r="A188" s="259"/>
      <c r="B188" s="259"/>
      <c r="C188" s="259"/>
      <c r="D188" s="259"/>
      <c r="E188" s="259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9"/>
    </row>
    <row r="189" spans="1:45" ht="3.75" customHeight="1">
      <c r="A189" s="259"/>
      <c r="B189" s="259"/>
      <c r="C189" s="259"/>
      <c r="D189" s="259"/>
      <c r="E189" s="259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9"/>
    </row>
    <row r="190" spans="1:45" ht="3.75" customHeight="1">
      <c r="A190" s="259"/>
      <c r="B190" s="259"/>
      <c r="C190" s="259"/>
      <c r="D190" s="259"/>
      <c r="E190" s="259"/>
      <c r="F190" s="259"/>
      <c r="G190" s="259"/>
      <c r="AS190" s="219"/>
    </row>
    <row r="191" spans="1:45" ht="3.75" customHeight="1">
      <c r="A191" s="219"/>
      <c r="B191" s="219"/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19"/>
      <c r="AM191" s="219"/>
      <c r="AN191" s="219"/>
      <c r="AO191" s="219"/>
      <c r="AP191" s="219"/>
      <c r="AQ191" s="219"/>
      <c r="AR191" s="219"/>
      <c r="AS191" s="219"/>
    </row>
    <row r="192" spans="1:45" ht="3.75" customHeight="1">
      <c r="A192" s="229" t="s">
        <v>156</v>
      </c>
      <c r="B192" s="230" t="s">
        <v>157</v>
      </c>
      <c r="C192" s="230"/>
      <c r="D192" s="230"/>
      <c r="E192" s="231"/>
      <c r="F192" s="232" t="s">
        <v>158</v>
      </c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9"/>
    </row>
    <row r="193" spans="1:45" ht="3.75" customHeight="1">
      <c r="A193" s="245"/>
      <c r="B193" s="231"/>
      <c r="C193" s="231"/>
      <c r="D193" s="231"/>
      <c r="E193" s="231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9"/>
    </row>
    <row r="194" spans="1:45" ht="3.75" customHeight="1">
      <c r="A194" s="245"/>
      <c r="B194" s="231"/>
      <c r="C194" s="231"/>
      <c r="D194" s="231"/>
      <c r="E194" s="231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9"/>
    </row>
    <row r="195" spans="1:45" ht="3.75" customHeight="1">
      <c r="A195" s="245"/>
      <c r="B195" s="231"/>
      <c r="C195" s="231"/>
      <c r="D195" s="231"/>
      <c r="E195" s="231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9"/>
    </row>
    <row r="196" spans="1:45" ht="3.75" customHeight="1"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219"/>
      <c r="AL196" s="219"/>
      <c r="AM196" s="219"/>
      <c r="AN196" s="219"/>
      <c r="AO196" s="219"/>
      <c r="AP196" s="219"/>
      <c r="AQ196" s="219"/>
      <c r="AR196" s="219"/>
      <c r="AS196" s="219"/>
    </row>
    <row r="197" spans="1:45" ht="3.75" customHeight="1">
      <c r="F197" s="232" t="s">
        <v>159</v>
      </c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9"/>
    </row>
    <row r="198" spans="1:45" ht="3.75" customHeight="1"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9"/>
    </row>
    <row r="199" spans="1:45" ht="3.75" customHeight="1"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9"/>
    </row>
    <row r="200" spans="1:45" ht="3.75" customHeight="1"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9"/>
    </row>
    <row r="201" spans="1:45" ht="3.75" customHeight="1"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9"/>
    </row>
    <row r="202" spans="1:45" ht="3.75" customHeight="1">
      <c r="F202" s="232" t="s">
        <v>164</v>
      </c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9"/>
    </row>
    <row r="203" spans="1:45" ht="3.75" customHeight="1"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9"/>
    </row>
    <row r="204" spans="1:45" ht="3.75" customHeight="1">
      <c r="A204" s="260"/>
      <c r="B204" s="260"/>
      <c r="C204" s="260"/>
      <c r="D204" s="260"/>
      <c r="E204" s="260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9"/>
    </row>
    <row r="205" spans="1:45" ht="3.75" customHeight="1">
      <c r="A205" s="260"/>
      <c r="B205" s="260"/>
      <c r="C205" s="260"/>
      <c r="D205" s="260"/>
      <c r="E205" s="260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9"/>
    </row>
    <row r="206" spans="1:45" ht="3.75" customHeight="1">
      <c r="A206" s="260"/>
      <c r="B206" s="260"/>
      <c r="C206" s="260"/>
      <c r="D206" s="260"/>
      <c r="E206" s="260"/>
      <c r="F206" s="260"/>
      <c r="G206" s="260"/>
      <c r="AS206" s="219"/>
    </row>
    <row r="207" spans="1:45" ht="3.75" customHeight="1">
      <c r="A207" s="260"/>
      <c r="B207" s="260"/>
      <c r="C207" s="260"/>
      <c r="D207" s="260"/>
      <c r="E207" s="260"/>
      <c r="F207" s="232" t="s">
        <v>160</v>
      </c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9"/>
    </row>
    <row r="208" spans="1:45" ht="3.75" customHeight="1">
      <c r="A208" s="260"/>
      <c r="B208" s="260"/>
      <c r="C208" s="260"/>
      <c r="D208" s="260"/>
      <c r="E208" s="260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9"/>
    </row>
    <row r="209" spans="1:45" ht="3.75" customHeight="1">
      <c r="A209" s="260"/>
      <c r="B209" s="260"/>
      <c r="C209" s="260"/>
      <c r="D209" s="260"/>
      <c r="E209" s="260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9"/>
    </row>
    <row r="210" spans="1:45" ht="3.75" customHeight="1">
      <c r="A210" s="260"/>
      <c r="B210" s="260"/>
      <c r="C210" s="260"/>
      <c r="D210" s="260"/>
      <c r="E210" s="260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9"/>
    </row>
    <row r="211" spans="1:45" ht="3.75" customHeight="1">
      <c r="A211" s="260"/>
      <c r="B211" s="260"/>
      <c r="C211" s="260"/>
      <c r="D211" s="260"/>
      <c r="E211" s="260"/>
      <c r="F211" s="260"/>
      <c r="G211" s="260"/>
      <c r="AS211" s="219"/>
    </row>
    <row r="212" spans="1:45" ht="3.75" customHeight="1">
      <c r="A212" s="260"/>
      <c r="B212" s="260"/>
      <c r="C212" s="260"/>
      <c r="D212" s="260"/>
      <c r="E212" s="260"/>
      <c r="F212" s="232" t="s">
        <v>161</v>
      </c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9"/>
    </row>
    <row r="213" spans="1:45" ht="3.75" customHeight="1">
      <c r="A213" s="260"/>
      <c r="B213" s="260"/>
      <c r="C213" s="260"/>
      <c r="D213" s="260"/>
      <c r="E213" s="260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9"/>
    </row>
    <row r="214" spans="1:45" ht="3.75" customHeight="1">
      <c r="A214" s="260"/>
      <c r="B214" s="260"/>
      <c r="C214" s="260"/>
      <c r="D214" s="260"/>
      <c r="E214" s="260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9"/>
    </row>
    <row r="215" spans="1:45" ht="3.75" customHeight="1">
      <c r="A215" s="260"/>
      <c r="B215" s="260"/>
      <c r="C215" s="260"/>
      <c r="D215" s="260"/>
      <c r="E215" s="260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9"/>
    </row>
    <row r="216" spans="1:45" ht="3.75" customHeight="1">
      <c r="A216" s="260"/>
      <c r="B216" s="260"/>
      <c r="C216" s="260"/>
      <c r="D216" s="260"/>
      <c r="E216" s="260"/>
      <c r="F216" s="260"/>
      <c r="G216" s="260"/>
      <c r="AS216" s="219"/>
    </row>
    <row r="217" spans="1:45" ht="3.75" customHeight="1">
      <c r="A217" s="260"/>
      <c r="B217" s="260"/>
      <c r="C217" s="260"/>
      <c r="D217" s="260"/>
      <c r="E217" s="260"/>
      <c r="F217" s="232" t="s">
        <v>162</v>
      </c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9"/>
    </row>
    <row r="218" spans="1:45" ht="3.75" customHeight="1">
      <c r="A218" s="260"/>
      <c r="B218" s="260"/>
      <c r="C218" s="260"/>
      <c r="D218" s="260"/>
      <c r="E218" s="260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9"/>
    </row>
    <row r="219" spans="1:45" ht="3.75" customHeight="1">
      <c r="A219" s="260"/>
      <c r="B219" s="260"/>
      <c r="C219" s="260"/>
      <c r="D219" s="260"/>
      <c r="E219" s="260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9"/>
    </row>
    <row r="220" spans="1:45" ht="3.75" customHeight="1">
      <c r="A220" s="260"/>
      <c r="B220" s="260"/>
      <c r="C220" s="260"/>
      <c r="D220" s="260"/>
      <c r="E220" s="260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9"/>
    </row>
    <row r="221" spans="1:45" ht="3.75" customHeight="1">
      <c r="A221" s="260"/>
      <c r="B221" s="260"/>
      <c r="C221" s="260"/>
      <c r="D221" s="260"/>
      <c r="E221" s="260"/>
      <c r="F221" s="260"/>
      <c r="G221" s="260"/>
      <c r="AS221" s="219"/>
    </row>
    <row r="222" spans="1:45" ht="3.75" customHeight="1">
      <c r="A222" s="260"/>
      <c r="B222" s="260"/>
      <c r="C222" s="260"/>
      <c r="D222" s="260"/>
      <c r="E222" s="260"/>
      <c r="F222" s="232" t="s">
        <v>163</v>
      </c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9"/>
    </row>
    <row r="223" spans="1:45" ht="3.75" customHeight="1">
      <c r="A223" s="260"/>
      <c r="B223" s="260"/>
      <c r="C223" s="260"/>
      <c r="D223" s="260"/>
      <c r="E223" s="260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9"/>
    </row>
    <row r="224" spans="1:45" ht="3.75" customHeight="1">
      <c r="A224" s="260"/>
      <c r="B224" s="260"/>
      <c r="C224" s="260"/>
      <c r="D224" s="260"/>
      <c r="E224" s="260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9"/>
    </row>
    <row r="225" spans="1:45" ht="3.75" customHeight="1">
      <c r="A225" s="260"/>
      <c r="B225" s="260"/>
      <c r="C225" s="260"/>
      <c r="D225" s="260"/>
      <c r="E225" s="260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9"/>
    </row>
    <row r="226" spans="1:45" ht="3.75" customHeight="1">
      <c r="A226" s="228"/>
      <c r="B226" s="228"/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19"/>
    </row>
    <row r="227" spans="1:45" ht="3.75" customHeight="1">
      <c r="A227" s="228"/>
      <c r="B227" s="228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19"/>
    </row>
    <row r="228" spans="1:45" ht="3.75" customHeight="1">
      <c r="A228" s="228"/>
      <c r="B228" s="228"/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19"/>
    </row>
    <row r="229" spans="1:45" ht="3.75" customHeight="1">
      <c r="A229" s="228"/>
      <c r="B229" s="228"/>
      <c r="C229" s="228"/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  <c r="AO229" s="228"/>
      <c r="AP229" s="228"/>
      <c r="AQ229" s="228"/>
      <c r="AR229" s="228"/>
      <c r="AS229" s="219"/>
    </row>
    <row r="230" spans="1:45" ht="3.75" customHeight="1">
      <c r="A230" s="228"/>
      <c r="B230" s="228"/>
      <c r="C230" s="228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19"/>
    </row>
    <row r="231" spans="1:45" ht="3.75" customHeight="1">
      <c r="A231" s="228"/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19"/>
    </row>
    <row r="232" spans="1:45" ht="3.75" customHeight="1">
      <c r="A232" s="228"/>
      <c r="B232" s="228"/>
      <c r="C232" s="228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28"/>
      <c r="AO232" s="228"/>
      <c r="AP232" s="228"/>
      <c r="AQ232" s="228"/>
      <c r="AR232" s="228"/>
      <c r="AS232" s="219"/>
    </row>
    <row r="233" spans="1:45" ht="3.75" customHeight="1">
      <c r="A233" s="228"/>
      <c r="B233" s="228"/>
      <c r="C233" s="228"/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28"/>
      <c r="AN233" s="228"/>
      <c r="AO233" s="228"/>
      <c r="AP233" s="228"/>
      <c r="AQ233" s="228"/>
      <c r="AR233" s="228"/>
      <c r="AS233" s="219"/>
    </row>
    <row r="234" spans="1:45" ht="3.75" customHeight="1">
      <c r="A234" s="228"/>
      <c r="B234" s="228"/>
      <c r="C234" s="228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19"/>
    </row>
    <row r="235" spans="1:45" ht="3.75" customHeight="1">
      <c r="A235" s="228"/>
      <c r="B235" s="228"/>
      <c r="C235" s="228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  <c r="AA235" s="228"/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28"/>
      <c r="AO235" s="228"/>
      <c r="AP235" s="228"/>
      <c r="AQ235" s="228"/>
      <c r="AR235" s="228"/>
      <c r="AS235" s="219"/>
    </row>
    <row r="236" spans="1:45" ht="3.75" customHeight="1"/>
    <row r="237" spans="1:45" ht="3.75" customHeight="1"/>
    <row r="238" spans="1:45" ht="3.75" customHeight="1"/>
    <row r="239" spans="1:45" ht="3.75" customHeight="1"/>
    <row r="240" spans="1:45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  <row r="250" ht="3.75" customHeight="1"/>
    <row r="251" ht="3.75" customHeight="1"/>
    <row r="252" ht="3.75" customHeight="1"/>
    <row r="253" ht="3.75" customHeight="1"/>
    <row r="254" ht="3.75" customHeight="1"/>
    <row r="255" ht="3.75" customHeight="1"/>
    <row r="256" ht="3.75" customHeight="1"/>
    <row r="257" ht="3.75" customHeight="1"/>
    <row r="258" ht="3.75" customHeight="1"/>
    <row r="259" ht="3.75" customHeight="1"/>
    <row r="260" ht="3.75" customHeight="1"/>
    <row r="261" ht="3.75" customHeight="1"/>
    <row r="262" ht="3.75" customHeight="1"/>
    <row r="263" ht="3.75" customHeight="1"/>
    <row r="264" ht="3.75" customHeight="1"/>
  </sheetData>
  <sheetProtection algorithmName="SHA-512" hashValue="775Ouqukvaffk5zTFuY/waOR7tmY029tpuZmv9kfqox29EJNuqfk6csr6aBS5eGDkwaxg1y/Y5QgfUp5jpOr6g==" saltValue="2OpLRDo7Bk2m4nh6oCi0PQ==" spinCount="100000" sheet="1" objects="1" scenarios="1"/>
  <mergeCells count="82">
    <mergeCell ref="F197:AR200"/>
    <mergeCell ref="F202:AR205"/>
    <mergeCell ref="F207:AR210"/>
    <mergeCell ref="F212:AR215"/>
    <mergeCell ref="F217:AR220"/>
    <mergeCell ref="F222:AR225"/>
    <mergeCell ref="F176:AR179"/>
    <mergeCell ref="F181:AR184"/>
    <mergeCell ref="F186:AR189"/>
    <mergeCell ref="A192:A195"/>
    <mergeCell ref="B192:E195"/>
    <mergeCell ref="F192:AR195"/>
    <mergeCell ref="F160:AR163"/>
    <mergeCell ref="B165:E168"/>
    <mergeCell ref="F165:AR168"/>
    <mergeCell ref="H169:AR169"/>
    <mergeCell ref="A171:A174"/>
    <mergeCell ref="B171:E174"/>
    <mergeCell ref="F171:AR174"/>
    <mergeCell ref="A143:A146"/>
    <mergeCell ref="B143:E146"/>
    <mergeCell ref="F143:AR146"/>
    <mergeCell ref="F147:AR150"/>
    <mergeCell ref="F151:AR154"/>
    <mergeCell ref="F155:AR158"/>
    <mergeCell ref="F123:AR126"/>
    <mergeCell ref="F127:AR130"/>
    <mergeCell ref="B132:E135"/>
    <mergeCell ref="F132:AR135"/>
    <mergeCell ref="B137:E140"/>
    <mergeCell ref="F137:AR140"/>
    <mergeCell ref="F103:AR106"/>
    <mergeCell ref="F107:AR110"/>
    <mergeCell ref="A113:A116"/>
    <mergeCell ref="B113:E116"/>
    <mergeCell ref="F113:AR116"/>
    <mergeCell ref="A119:A122"/>
    <mergeCell ref="B119:E122"/>
    <mergeCell ref="F119:AR122"/>
    <mergeCell ref="F83:AR86"/>
    <mergeCell ref="F87:AR90"/>
    <mergeCell ref="A93:A96"/>
    <mergeCell ref="B93:E96"/>
    <mergeCell ref="F93:AR96"/>
    <mergeCell ref="A99:A102"/>
    <mergeCell ref="B99:E102"/>
    <mergeCell ref="F99:AR102"/>
    <mergeCell ref="F65:AR68"/>
    <mergeCell ref="F69:AR72"/>
    <mergeCell ref="A75:A78"/>
    <mergeCell ref="B75:E78"/>
    <mergeCell ref="F75:AR78"/>
    <mergeCell ref="F79:AR82"/>
    <mergeCell ref="A57:A60"/>
    <mergeCell ref="B57:E60"/>
    <mergeCell ref="F57:AR60"/>
    <mergeCell ref="A61:A64"/>
    <mergeCell ref="B61:E64"/>
    <mergeCell ref="F61:AR64"/>
    <mergeCell ref="A41:A44"/>
    <mergeCell ref="B41:E44"/>
    <mergeCell ref="F41:W44"/>
    <mergeCell ref="X41:AR44"/>
    <mergeCell ref="F45:AR48"/>
    <mergeCell ref="A51:A54"/>
    <mergeCell ref="B51:E54"/>
    <mergeCell ref="F51:AR54"/>
    <mergeCell ref="A25:A28"/>
    <mergeCell ref="B25:E28"/>
    <mergeCell ref="F25:AR28"/>
    <mergeCell ref="F29:AR32"/>
    <mergeCell ref="A35:A38"/>
    <mergeCell ref="B35:E38"/>
    <mergeCell ref="F35:AR38"/>
    <mergeCell ref="A1:AM5"/>
    <mergeCell ref="AN1:AR3"/>
    <mergeCell ref="A6:AR10"/>
    <mergeCell ref="A11:AR14"/>
    <mergeCell ref="K17:M20"/>
    <mergeCell ref="N17:AA20"/>
    <mergeCell ref="AB17:AD20"/>
    <mergeCell ref="AE17:AR20"/>
  </mergeCells>
  <phoneticPr fontId="2"/>
  <pageMargins left="0.7" right="0.7" top="0.75" bottom="0.75" header="0.3" footer="0.3"/>
  <pageSetup paperSize="9" scale="95" orientation="portrait" horizontalDpi="4294967293" verticalDpi="0" r:id="rId1"/>
  <headerFooter>
    <oddHeader>&amp;C　</oddHeader>
    <oddFooter>&amp;C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Web申込書</vt:lpstr>
      <vt:lpstr>要項</vt:lpstr>
      <vt:lpstr>Web申込書!Print_Area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aichitakkyukyoukai</dc:creator>
  <cp:lastModifiedBy>山崎あくび</cp:lastModifiedBy>
  <cp:lastPrinted>2023-05-26T11:17:37Z</cp:lastPrinted>
  <dcterms:created xsi:type="dcterms:W3CDTF">2023-05-24T06:28:24Z</dcterms:created>
  <dcterms:modified xsi:type="dcterms:W3CDTF">2023-05-26T11:27:13Z</dcterms:modified>
</cp:coreProperties>
</file>